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 userName="Srinivasaraghavan, Preeth" algorithmName="SHA-512" hashValue="13OOSBYd7YhhlyB79JSH0iuoGVnyfMAEfrPG/UxBITy3C3kgApE2KTtQfoIs+gZKsLLTTbAiEpE8tiMW6iM42g==" saltValue="w545XAgSigJv82H7VkQwGg==" spinCount="10000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19 IRP\Data Requests\SACE_20190321\Data Ready to Send - Please put Question Number in front of name\Question 9 and 10\"/>
    </mc:Choice>
  </mc:AlternateContent>
  <bookViews>
    <workbookView xWindow="0" yWindow="0" windowWidth="28800" windowHeight="11400"/>
  </bookViews>
  <sheets>
    <sheet name="Final TVA" sheetId="2" r:id="rId1"/>
    <sheet name="Navigant Recommended" sheetId="1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2" l="1"/>
  <c r="L17" i="2"/>
  <c r="L15" i="2"/>
</calcChain>
</file>

<file path=xl/sharedStrings.xml><?xml version="1.0" encoding="utf-8"?>
<sst xmlns="http://schemas.openxmlformats.org/spreadsheetml/2006/main" count="494" uniqueCount="112">
  <si>
    <t>Parameter</t>
  </si>
  <si>
    <t>Summer Net Dependable Capacity</t>
  </si>
  <si>
    <t>Summer Full-Load Heat Rate</t>
  </si>
  <si>
    <t>Build Time</t>
  </si>
  <si>
    <t>Annual Outage Rate</t>
  </si>
  <si>
    <t>Storage Efficiency</t>
  </si>
  <si>
    <t>Number of Storage Hours</t>
  </si>
  <si>
    <t>Storage Input Demand</t>
  </si>
  <si>
    <t>Book Life</t>
  </si>
  <si>
    <t>Plant Overnight Capital Cost</t>
  </si>
  <si>
    <t>Transmission Upgrade Cost</t>
  </si>
  <si>
    <t>Total Overnight Capital Cost</t>
  </si>
  <si>
    <t>Variable O&amp;M</t>
  </si>
  <si>
    <t>Fixed O&amp;M ($/kW-year)</t>
  </si>
  <si>
    <t>Fixed O&amp;M ($MM)</t>
  </si>
  <si>
    <t>Units</t>
  </si>
  <si>
    <t>MW</t>
  </si>
  <si>
    <t>Btu/kWh</t>
  </si>
  <si>
    <t>years</t>
  </si>
  <si>
    <t>%</t>
  </si>
  <si>
    <t>Hours</t>
  </si>
  <si>
    <t>2017$MM</t>
  </si>
  <si>
    <t>2017 $/kW</t>
  </si>
  <si>
    <t>2017$/MWh</t>
  </si>
  <si>
    <t>2017 $/kW-year</t>
  </si>
  <si>
    <t>2017$MM/year</t>
  </si>
  <si>
    <t>RICE 12x</t>
  </si>
  <si>
    <t>RICE 6x</t>
  </si>
  <si>
    <t>RICE 2x</t>
  </si>
  <si>
    <t>Combustion Turbine 6x (LMS 100)</t>
  </si>
  <si>
    <t>Combustion Turbine 4x (LMS 100)</t>
  </si>
  <si>
    <t>Combustion Turbine 2x (LMS 100)</t>
  </si>
  <si>
    <t>Combustion Turbine 3x (7FA)</t>
  </si>
  <si>
    <t>Combustion Turbine 4x (7FA)</t>
  </si>
  <si>
    <t>Combined Cycle 1x1</t>
  </si>
  <si>
    <t>Combined Cycle 1x1 Supplemental Duct Firing</t>
  </si>
  <si>
    <t>Combined Cycle 2x1</t>
  </si>
  <si>
    <t>Combined Cycle 2x1 Supplemental Duct Firing</t>
  </si>
  <si>
    <t>Combined Cycle 3x1</t>
  </si>
  <si>
    <t>Combined Cycle 3x1 Supplemental Duct Firing</t>
  </si>
  <si>
    <t>Integrated Gasification Combined Cycle Coal</t>
  </si>
  <si>
    <t>Pulverized Coal 1x8</t>
  </si>
  <si>
    <t>Pulverized Coal 2x8</t>
  </si>
  <si>
    <t>Integrated Gasification Combined Cycle Coal with Carbon Capture and Storage</t>
  </si>
  <si>
    <t>Pulverized Coal 1x8 with Carbon Capture and Storage</t>
  </si>
  <si>
    <t>Pulverized Coal 2x8 with Carbon Capture and Storage</t>
  </si>
  <si>
    <t>PWR</t>
  </si>
  <si>
    <t>APWR</t>
  </si>
  <si>
    <t>Small Modular Reactors</t>
  </si>
  <si>
    <t>Pump Storage</t>
  </si>
  <si>
    <t>Battery Storage</t>
  </si>
  <si>
    <t>Compressed Air Energy Storage</t>
  </si>
  <si>
    <t>Distributed Storage</t>
  </si>
  <si>
    <t>Utility Tracking Solar (20 Year PPA)</t>
  </si>
  <si>
    <t>Utility Fixed-Panel Solar</t>
  </si>
  <si>
    <t>Small Commercial Rooftop Solar</t>
  </si>
  <si>
    <t>Large Commercial Rooftop Solar</t>
  </si>
  <si>
    <t>Distributed Solar</t>
  </si>
  <si>
    <t>MISO Wind</t>
  </si>
  <si>
    <t>SPP Wind</t>
  </si>
  <si>
    <t>In-Valley Wind</t>
  </si>
  <si>
    <t>HVDC Wind</t>
  </si>
  <si>
    <t>New Direct Combustion Biomass</t>
  </si>
  <si>
    <t>Repowering Existing Coal with Biomass</t>
  </si>
  <si>
    <t/>
  </si>
  <si>
    <t>$11.3 - 31.6</t>
  </si>
  <si>
    <t>$1,354 - $1,444</t>
  </si>
  <si>
    <t>$8.7 - 26.3</t>
  </si>
  <si>
    <t>$1,444 - $1,591</t>
  </si>
  <si>
    <t>$1,711 - $2,200</t>
  </si>
  <si>
    <t>$13.2 - 36.1</t>
  </si>
  <si>
    <t>$1,069 - 1,109</t>
  </si>
  <si>
    <t>$1,185 - 1,245</t>
  </si>
  <si>
    <t>$8.7 - 29.2</t>
  </si>
  <si>
    <t>$1,196 - 1,303</t>
  </si>
  <si>
    <t>$18.2 - 53.4</t>
  </si>
  <si>
    <t>$456 - $507</t>
  </si>
  <si>
    <t>$22.3 - 57.6</t>
  </si>
  <si>
    <t>$454 - $492</t>
  </si>
  <si>
    <t>$17.2 - 37.3</t>
  </si>
  <si>
    <t>$1,151 - 1,189</t>
  </si>
  <si>
    <t>$38.5 - 55.0</t>
  </si>
  <si>
    <t>$836 - 846</t>
  </si>
  <si>
    <t>$3,816 - 3,852</t>
  </si>
  <si>
    <t>$18.2 - 57.9</t>
  </si>
  <si>
    <t>$46.1 - 65.6</t>
  </si>
  <si>
    <t>10-12</t>
  </si>
  <si>
    <t>$26.6 - 62.1</t>
  </si>
  <si>
    <t>$25.5 - 45.5</t>
  </si>
  <si>
    <t>$2,320 - 2,344</t>
  </si>
  <si>
    <t>$11.3 - 28.9</t>
  </si>
  <si>
    <t>$26.6 - $47.7</t>
  </si>
  <si>
    <t>$1,690-$1,800</t>
  </si>
  <si>
    <t>$21.9 - $42.4</t>
  </si>
  <si>
    <t>$1,749-$1,920</t>
  </si>
  <si>
    <t>Combined Cycle With Carbon Capture and Storage</t>
  </si>
  <si>
    <t>Utility Battery Storage</t>
  </si>
  <si>
    <t>Residential Battery Storage</t>
  </si>
  <si>
    <t>Fuel Cells</t>
  </si>
  <si>
    <t>**</t>
  </si>
  <si>
    <t>Advanced Chemical Battery</t>
  </si>
  <si>
    <t>Hydro Spill Addition</t>
  </si>
  <si>
    <t>-</t>
  </si>
  <si>
    <t xml:space="preserve">Hydro Space Addition </t>
  </si>
  <si>
    <t>Hydro Run of River</t>
  </si>
  <si>
    <t>Utility Tracking Solar</t>
  </si>
  <si>
    <t>Residential Solar</t>
  </si>
  <si>
    <t>Navigant's Recommendations</t>
  </si>
  <si>
    <t>Final TVA Parameter Values</t>
  </si>
  <si>
    <t>Informed by recent TVA gas builds</t>
  </si>
  <si>
    <t>Informed by recent TVA RFP</t>
  </si>
  <si>
    <t>Rationale for TVA Value (if difference is &gt;10% from Navigant)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</si>
</sst>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0"/>
    <numFmt numFmtId="167" formatCode="&quot;$&quot;#,##0.000_);[Red]\(&quot;$&quot;#,##0.000\)"/>
    <numFmt numFmtId="168" formatCode="&quot;$&quot;#,##0.0_);[Red]\(&quot;$&quot;#,##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5575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rgb="FF95D600"/>
      </bottom>
      <diagonal/>
    </border>
    <border>
      <left/>
      <right/>
      <top style="thick">
        <color rgb="FF95D600"/>
      </top>
      <bottom/>
      <diagonal/>
    </border>
    <border>
      <left/>
      <right/>
      <top style="thin">
        <color rgb="FF555759"/>
      </top>
      <bottom style="thin">
        <color rgb="FF555759"/>
      </bottom>
      <diagonal/>
    </border>
    <border>
      <left/>
      <right/>
      <top/>
      <bottom style="thin">
        <color rgb="FF55575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6" fontId="4" fillId="0" borderId="2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6" fontId="4" fillId="0" borderId="3" xfId="0" applyNumberFormat="1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6" fontId="4" fillId="0" borderId="4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3" xfId="2" applyFont="1" applyBorder="1" applyAlignment="1">
      <alignment horizontal="center" vertical="center"/>
    </xf>
    <xf numFmtId="9" fontId="4" fillId="0" borderId="3" xfId="2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9" fontId="4" fillId="3" borderId="3" xfId="2" applyFont="1" applyFill="1" applyBorder="1" applyAlignment="1">
      <alignment horizontal="center" vertical="center"/>
    </xf>
    <xf numFmtId="6" fontId="4" fillId="3" borderId="3" xfId="0" applyNumberFormat="1" applyFont="1" applyFill="1" applyBorder="1" applyAlignment="1">
      <alignment horizontal="center" vertical="center"/>
    </xf>
    <xf numFmtId="8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8" fontId="0" fillId="0" borderId="0" xfId="0" applyNumberFormat="1"/>
    <xf numFmtId="43" fontId="0" fillId="0" borderId="0" xfId="3" applyFont="1"/>
    <xf numFmtId="6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workbookViewId="0">
      <pane ySplit="5" topLeftCell="A6" activePane="bottomLeft" state="frozen"/>
      <selection pane="bottomLeft" activeCell="D8" sqref="D8"/>
    </sheetView>
  </sheetViews>
  <sheetFormatPr defaultRowHeight="15" x14ac:dyDescent="0.25"/>
  <cols>
    <col min="1" max="1" width="44" customWidth="1"/>
    <col min="2" max="2" width="14.7109375" customWidth="1"/>
    <col min="3" max="3" width="14.85546875" customWidth="1"/>
    <col min="4" max="4" width="8" bestFit="1" customWidth="1"/>
    <col min="5" max="5" width="5.85546875" bestFit="1" customWidth="1"/>
    <col min="6" max="6" width="7.140625" bestFit="1" customWidth="1"/>
    <col min="7" max="7" width="8" bestFit="1" customWidth="1"/>
    <col min="8" max="8" width="6.7109375" bestFit="1" customWidth="1"/>
    <col min="9" max="9" width="7.140625" bestFit="1" customWidth="1"/>
    <col min="10" max="11" width="9" bestFit="1" customWidth="1"/>
    <col min="12" max="12" width="13.28515625" bestFit="1" customWidth="1"/>
    <col min="13" max="15" width="9.140625" customWidth="1"/>
    <col min="16" max="16" width="2.5703125" customWidth="1"/>
    <col min="17" max="17" width="43.42578125" customWidth="1"/>
  </cols>
  <sheetData>
    <row r="1" spans="1:17" ht="18.75" x14ac:dyDescent="0.3">
      <c r="A1" s="45" t="s">
        <v>108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4" spans="1:17" ht="39" thickBo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Q4" s="40" t="s">
        <v>111</v>
      </c>
    </row>
    <row r="5" spans="1:17" ht="27" thickTop="1" thickBot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19</v>
      </c>
      <c r="G5" s="1" t="s">
        <v>20</v>
      </c>
      <c r="H5" s="1" t="s">
        <v>16</v>
      </c>
      <c r="I5" s="1" t="s">
        <v>18</v>
      </c>
      <c r="J5" s="1" t="s">
        <v>21</v>
      </c>
      <c r="K5" s="1" t="s">
        <v>21</v>
      </c>
      <c r="L5" s="1" t="s">
        <v>22</v>
      </c>
      <c r="M5" s="1" t="s">
        <v>23</v>
      </c>
      <c r="N5" s="1" t="s">
        <v>24</v>
      </c>
      <c r="O5" s="1" t="s">
        <v>25</v>
      </c>
    </row>
    <row r="6" spans="1:17" ht="15.75" thickTop="1" x14ac:dyDescent="0.25">
      <c r="A6" s="23" t="s">
        <v>26</v>
      </c>
      <c r="B6" s="3">
        <v>226</v>
      </c>
      <c r="C6" s="3">
        <v>8266</v>
      </c>
      <c r="D6" s="3">
        <v>4</v>
      </c>
      <c r="E6" s="4">
        <v>0.04</v>
      </c>
      <c r="F6" s="4" t="s">
        <v>64</v>
      </c>
      <c r="G6" s="4" t="s">
        <v>64</v>
      </c>
      <c r="H6" s="3" t="s">
        <v>64</v>
      </c>
      <c r="I6" s="5">
        <v>30</v>
      </c>
      <c r="J6" s="6">
        <v>203.46153240394483</v>
      </c>
      <c r="K6" s="6">
        <v>10.723991221748379</v>
      </c>
      <c r="L6" s="6">
        <v>947.72355586589913</v>
      </c>
      <c r="M6" s="7">
        <v>6.04</v>
      </c>
      <c r="N6" s="7">
        <v>7.1219999999999999</v>
      </c>
      <c r="O6" s="7">
        <v>1.609572</v>
      </c>
      <c r="Q6" s="41" t="s">
        <v>109</v>
      </c>
    </row>
    <row r="7" spans="1:17" x14ac:dyDescent="0.25">
      <c r="A7" s="24" t="s">
        <v>27</v>
      </c>
      <c r="B7" s="9">
        <v>113</v>
      </c>
      <c r="C7" s="9">
        <v>8266</v>
      </c>
      <c r="D7" s="9">
        <v>4</v>
      </c>
      <c r="E7" s="10">
        <v>0.04</v>
      </c>
      <c r="F7" s="10" t="s">
        <v>64</v>
      </c>
      <c r="G7" s="10" t="s">
        <v>64</v>
      </c>
      <c r="H7" s="9" t="s">
        <v>64</v>
      </c>
      <c r="I7" s="11">
        <v>30</v>
      </c>
      <c r="J7" s="12">
        <v>112.0989607427708</v>
      </c>
      <c r="K7" s="12">
        <v>8.9331075673077471</v>
      </c>
      <c r="L7" s="12">
        <v>1071.0802505316685</v>
      </c>
      <c r="M7" s="13">
        <v>6.04</v>
      </c>
      <c r="N7" s="13">
        <v>7.1219999999999999</v>
      </c>
      <c r="O7" s="13">
        <v>0.804786</v>
      </c>
      <c r="Q7" s="41" t="s">
        <v>109</v>
      </c>
    </row>
    <row r="8" spans="1:17" x14ac:dyDescent="0.25">
      <c r="A8" s="24" t="s">
        <v>28</v>
      </c>
      <c r="B8" s="9">
        <v>36</v>
      </c>
      <c r="C8" s="9">
        <v>8266</v>
      </c>
      <c r="D8" s="9">
        <v>4</v>
      </c>
      <c r="E8" s="10">
        <v>0.04</v>
      </c>
      <c r="F8" s="10" t="s">
        <v>64</v>
      </c>
      <c r="G8" s="10" t="s">
        <v>64</v>
      </c>
      <c r="H8" s="9" t="s">
        <v>64</v>
      </c>
      <c r="I8" s="11">
        <v>30</v>
      </c>
      <c r="J8" s="12">
        <v>50.70053757025191</v>
      </c>
      <c r="K8" s="12">
        <v>8.9331075673077471</v>
      </c>
      <c r="L8" s="12">
        <v>1656.4901427099903</v>
      </c>
      <c r="M8" s="13">
        <v>6.04</v>
      </c>
      <c r="N8" s="13">
        <v>7.1219999999999999</v>
      </c>
      <c r="O8" s="13">
        <v>0.25639200000000001</v>
      </c>
      <c r="Q8" s="41"/>
    </row>
    <row r="9" spans="1:17" x14ac:dyDescent="0.25">
      <c r="A9" s="24" t="s">
        <v>29</v>
      </c>
      <c r="B9" s="9">
        <v>576</v>
      </c>
      <c r="C9" s="9">
        <v>9350</v>
      </c>
      <c r="D9" s="9">
        <v>4</v>
      </c>
      <c r="E9" s="10">
        <v>0.03</v>
      </c>
      <c r="F9" s="10" t="s">
        <v>64</v>
      </c>
      <c r="G9" s="10" t="s">
        <v>64</v>
      </c>
      <c r="H9" s="9" t="s">
        <v>64</v>
      </c>
      <c r="I9" s="11">
        <v>30</v>
      </c>
      <c r="J9" s="12">
        <v>444.79038855181767</v>
      </c>
      <c r="K9" s="12">
        <v>13.420972055857048</v>
      </c>
      <c r="L9" s="12">
        <v>795.50583438832416</v>
      </c>
      <c r="M9" s="13">
        <v>1.06</v>
      </c>
      <c r="N9" s="13">
        <v>10.01</v>
      </c>
      <c r="O9" s="13">
        <v>5.7657600000000002</v>
      </c>
      <c r="Q9" s="41" t="s">
        <v>109</v>
      </c>
    </row>
    <row r="10" spans="1:17" x14ac:dyDescent="0.25">
      <c r="A10" s="24" t="s">
        <v>30</v>
      </c>
      <c r="B10" s="9">
        <v>384</v>
      </c>
      <c r="C10" s="9">
        <v>9350</v>
      </c>
      <c r="D10" s="9">
        <v>4</v>
      </c>
      <c r="E10" s="10">
        <v>0.03</v>
      </c>
      <c r="F10" s="10" t="s">
        <v>64</v>
      </c>
      <c r="G10" s="10" t="s">
        <v>64</v>
      </c>
      <c r="H10" s="9" t="s">
        <v>64</v>
      </c>
      <c r="I10" s="11">
        <v>30</v>
      </c>
      <c r="J10" s="12">
        <v>308.47142884312314</v>
      </c>
      <c r="K10" s="12">
        <v>10.745301926643807</v>
      </c>
      <c r="L10" s="12">
        <v>831.29356971293487</v>
      </c>
      <c r="M10" s="13">
        <v>1.06</v>
      </c>
      <c r="N10" s="13">
        <v>10.01</v>
      </c>
      <c r="O10" s="13">
        <v>3.8438400000000001</v>
      </c>
      <c r="Q10" s="41" t="s">
        <v>109</v>
      </c>
    </row>
    <row r="11" spans="1:17" x14ac:dyDescent="0.25">
      <c r="A11" s="24" t="s">
        <v>31</v>
      </c>
      <c r="B11" s="9">
        <v>192</v>
      </c>
      <c r="C11" s="9">
        <v>9350</v>
      </c>
      <c r="D11" s="9">
        <v>4</v>
      </c>
      <c r="E11" s="10">
        <v>0.03</v>
      </c>
      <c r="F11" s="10" t="s">
        <v>64</v>
      </c>
      <c r="G11" s="10" t="s">
        <v>64</v>
      </c>
      <c r="H11" s="9" t="s">
        <v>64</v>
      </c>
      <c r="I11" s="11">
        <v>30</v>
      </c>
      <c r="J11" s="12">
        <v>168.72658446788526</v>
      </c>
      <c r="K11" s="12">
        <v>8.9331075673077471</v>
      </c>
      <c r="L11" s="12">
        <v>925.31089601663029</v>
      </c>
      <c r="M11" s="13">
        <v>1.06</v>
      </c>
      <c r="N11" s="13">
        <v>10.01</v>
      </c>
      <c r="O11" s="13">
        <v>1.9219200000000001</v>
      </c>
      <c r="Q11" s="41" t="s">
        <v>109</v>
      </c>
    </row>
    <row r="12" spans="1:17" x14ac:dyDescent="0.25">
      <c r="A12" s="24" t="s">
        <v>32</v>
      </c>
      <c r="B12" s="9">
        <v>703</v>
      </c>
      <c r="C12" s="9">
        <v>10132</v>
      </c>
      <c r="D12" s="9">
        <v>5</v>
      </c>
      <c r="E12" s="10">
        <v>0.04</v>
      </c>
      <c r="F12" s="10" t="s">
        <v>64</v>
      </c>
      <c r="G12" s="10" t="s">
        <v>64</v>
      </c>
      <c r="H12" s="9" t="s">
        <v>64</v>
      </c>
      <c r="I12" s="11">
        <v>30</v>
      </c>
      <c r="J12" s="12">
        <v>375.36752940245327</v>
      </c>
      <c r="K12" s="12">
        <v>18.113736228494666</v>
      </c>
      <c r="L12" s="12">
        <v>559.71730530718048</v>
      </c>
      <c r="M12" s="13">
        <v>11.02</v>
      </c>
      <c r="N12" s="13">
        <v>4.8099999999999996</v>
      </c>
      <c r="O12" s="13">
        <v>3.3814299999999999</v>
      </c>
    </row>
    <row r="13" spans="1:17" x14ac:dyDescent="0.25">
      <c r="A13" s="24" t="s">
        <v>33</v>
      </c>
      <c r="B13" s="9">
        <v>934</v>
      </c>
      <c r="C13" s="9">
        <v>10132</v>
      </c>
      <c r="D13" s="9">
        <v>5</v>
      </c>
      <c r="E13" s="10">
        <v>0.04</v>
      </c>
      <c r="F13" s="10" t="s">
        <v>64</v>
      </c>
      <c r="G13" s="10" t="s">
        <v>64</v>
      </c>
      <c r="H13" s="9" t="s">
        <v>64</v>
      </c>
      <c r="I13" s="11">
        <v>30</v>
      </c>
      <c r="J13" s="12">
        <v>486.55987507028192</v>
      </c>
      <c r="K13" s="12">
        <v>18.113736228494666</v>
      </c>
      <c r="L13" s="12">
        <v>540.33577226849741</v>
      </c>
      <c r="M13" s="13">
        <v>11.02</v>
      </c>
      <c r="N13" s="13">
        <v>4</v>
      </c>
      <c r="O13" s="13">
        <v>3.7360000000000002</v>
      </c>
    </row>
    <row r="14" spans="1:17" x14ac:dyDescent="0.25">
      <c r="A14" s="24" t="s">
        <v>34</v>
      </c>
      <c r="B14" s="9">
        <v>531</v>
      </c>
      <c r="C14" s="9">
        <v>6520</v>
      </c>
      <c r="D14" s="9">
        <v>5</v>
      </c>
      <c r="E14" s="10">
        <v>7.0000000000000007E-2</v>
      </c>
      <c r="F14" s="10" t="s">
        <v>64</v>
      </c>
      <c r="G14" s="10" t="s">
        <v>64</v>
      </c>
      <c r="H14" s="9" t="s">
        <v>64</v>
      </c>
      <c r="I14" s="11">
        <v>30</v>
      </c>
      <c r="J14" s="12">
        <v>399.12433676515099</v>
      </c>
      <c r="K14" s="12">
        <v>14.085000000000001</v>
      </c>
      <c r="L14" s="12">
        <v>778.17200897391899</v>
      </c>
      <c r="M14" s="13">
        <v>3.82</v>
      </c>
      <c r="N14" s="13">
        <v>30.74</v>
      </c>
      <c r="O14" s="13">
        <v>16.322939999999999</v>
      </c>
      <c r="Q14" s="41" t="s">
        <v>109</v>
      </c>
    </row>
    <row r="15" spans="1:17" x14ac:dyDescent="0.25">
      <c r="A15" s="24" t="s">
        <v>35</v>
      </c>
      <c r="B15" s="9">
        <v>60</v>
      </c>
      <c r="C15" s="9">
        <v>8656</v>
      </c>
      <c r="D15" s="9" t="s">
        <v>64</v>
      </c>
      <c r="E15" s="10">
        <v>0.01</v>
      </c>
      <c r="F15" s="10" t="s">
        <v>64</v>
      </c>
      <c r="G15" s="10" t="s">
        <v>64</v>
      </c>
      <c r="H15" s="9" t="s">
        <v>64</v>
      </c>
      <c r="I15" s="11">
        <v>30</v>
      </c>
      <c r="J15" s="12">
        <v>0</v>
      </c>
      <c r="K15" s="12" t="s">
        <v>64</v>
      </c>
      <c r="L15" s="12">
        <f>((J14+K14)*1000000)/((B14+B15)*1000)</f>
        <v>699.16977456032316</v>
      </c>
      <c r="M15" s="13" t="s">
        <v>64</v>
      </c>
      <c r="N15" s="13" t="s">
        <v>64</v>
      </c>
      <c r="O15" s="13"/>
    </row>
    <row r="16" spans="1:17" x14ac:dyDescent="0.25">
      <c r="A16" s="24" t="s">
        <v>36</v>
      </c>
      <c r="B16" s="9">
        <v>1062</v>
      </c>
      <c r="C16" s="9">
        <v>6520</v>
      </c>
      <c r="D16" s="9">
        <v>5</v>
      </c>
      <c r="E16" s="10">
        <v>7.0000000000000007E-2</v>
      </c>
      <c r="F16" s="10" t="s">
        <v>64</v>
      </c>
      <c r="G16" s="10" t="s">
        <v>64</v>
      </c>
      <c r="H16" s="9" t="s">
        <v>64</v>
      </c>
      <c r="I16" s="11">
        <v>30</v>
      </c>
      <c r="J16" s="12">
        <v>701.66346302330726</v>
      </c>
      <c r="K16" s="12">
        <v>21.15</v>
      </c>
      <c r="L16" s="12">
        <v>680.61531358126854</v>
      </c>
      <c r="M16" s="13">
        <v>3.82</v>
      </c>
      <c r="N16" s="13">
        <v>30.74</v>
      </c>
      <c r="O16" s="13">
        <v>32.645879999999998</v>
      </c>
      <c r="Q16" s="41" t="s">
        <v>109</v>
      </c>
    </row>
    <row r="17" spans="1:17" x14ac:dyDescent="0.25">
      <c r="A17" s="24" t="s">
        <v>37</v>
      </c>
      <c r="B17" s="9">
        <v>120</v>
      </c>
      <c r="C17" s="9">
        <v>8656</v>
      </c>
      <c r="D17" s="9" t="s">
        <v>64</v>
      </c>
      <c r="E17" s="25">
        <v>0.01</v>
      </c>
      <c r="F17" s="10" t="s">
        <v>64</v>
      </c>
      <c r="G17" s="10" t="s">
        <v>64</v>
      </c>
      <c r="H17" s="9" t="s">
        <v>64</v>
      </c>
      <c r="I17" s="11">
        <v>30</v>
      </c>
      <c r="J17" s="12">
        <v>0</v>
      </c>
      <c r="K17" s="12" t="s">
        <v>64</v>
      </c>
      <c r="L17" s="12">
        <f>((J16+K16)*1000000)/((B16+B17)*1000)</f>
        <v>611.51731220245961</v>
      </c>
      <c r="M17" s="13" t="s">
        <v>64</v>
      </c>
      <c r="N17" s="13" t="s">
        <v>64</v>
      </c>
      <c r="O17" s="13"/>
    </row>
    <row r="18" spans="1:17" x14ac:dyDescent="0.25">
      <c r="A18" s="24" t="s">
        <v>38</v>
      </c>
      <c r="B18" s="9">
        <v>1593</v>
      </c>
      <c r="C18" s="9">
        <v>6520</v>
      </c>
      <c r="D18" s="9">
        <v>5</v>
      </c>
      <c r="E18" s="25">
        <v>7.0000000000000007E-2</v>
      </c>
      <c r="F18" s="10" t="s">
        <v>64</v>
      </c>
      <c r="G18" s="10" t="s">
        <v>64</v>
      </c>
      <c r="H18" s="9" t="s">
        <v>64</v>
      </c>
      <c r="I18" s="11">
        <v>30</v>
      </c>
      <c r="J18" s="12">
        <v>962.04232550808126</v>
      </c>
      <c r="K18" s="12">
        <v>31.2</v>
      </c>
      <c r="L18" s="12">
        <v>623.50428468806103</v>
      </c>
      <c r="M18" s="13">
        <v>3.57</v>
      </c>
      <c r="N18" s="13">
        <v>36.450000000000003</v>
      </c>
      <c r="O18" s="13">
        <v>58.064850000000007</v>
      </c>
      <c r="Q18" s="41" t="s">
        <v>109</v>
      </c>
    </row>
    <row r="19" spans="1:17" x14ac:dyDescent="0.25">
      <c r="A19" s="24" t="s">
        <v>39</v>
      </c>
      <c r="B19" s="9">
        <v>180</v>
      </c>
      <c r="C19" s="9">
        <v>8656</v>
      </c>
      <c r="D19" s="9" t="s">
        <v>64</v>
      </c>
      <c r="E19" s="25">
        <v>0.01</v>
      </c>
      <c r="F19" s="10" t="s">
        <v>64</v>
      </c>
      <c r="G19" s="10" t="s">
        <v>64</v>
      </c>
      <c r="H19" s="9" t="s">
        <v>64</v>
      </c>
      <c r="I19" s="11">
        <v>30</v>
      </c>
      <c r="J19" s="12">
        <v>0</v>
      </c>
      <c r="K19" s="12" t="s">
        <v>64</v>
      </c>
      <c r="L19" s="12">
        <f>((J18+K18)*1000000)/((B18+B19)*1000)</f>
        <v>560.20435730856252</v>
      </c>
      <c r="M19" s="13" t="s">
        <v>64</v>
      </c>
      <c r="N19" s="13" t="s">
        <v>64</v>
      </c>
      <c r="O19" s="13"/>
    </row>
    <row r="20" spans="1:17" x14ac:dyDescent="0.25">
      <c r="A20" s="24" t="s">
        <v>95</v>
      </c>
      <c r="B20" s="9">
        <v>1593</v>
      </c>
      <c r="C20" s="9">
        <v>7530</v>
      </c>
      <c r="D20" s="9">
        <v>5</v>
      </c>
      <c r="E20" s="25">
        <v>7.0000000000000007E-2</v>
      </c>
      <c r="F20" s="10"/>
      <c r="G20" s="10"/>
      <c r="H20" s="9"/>
      <c r="I20" s="11">
        <v>30</v>
      </c>
      <c r="J20" s="12">
        <v>3416.9850000000001</v>
      </c>
      <c r="K20" s="12">
        <v>31.2</v>
      </c>
      <c r="L20" s="12">
        <v>2164.5856873822977</v>
      </c>
      <c r="M20" s="13">
        <v>7</v>
      </c>
      <c r="N20" s="13">
        <v>40</v>
      </c>
      <c r="O20" s="13">
        <v>63.72</v>
      </c>
    </row>
    <row r="21" spans="1:17" x14ac:dyDescent="0.25">
      <c r="A21" s="24" t="s">
        <v>40</v>
      </c>
      <c r="B21" s="9">
        <v>550</v>
      </c>
      <c r="C21" s="9">
        <v>8000</v>
      </c>
      <c r="D21" s="9">
        <v>8</v>
      </c>
      <c r="E21" s="25">
        <v>0.17</v>
      </c>
      <c r="F21" s="9" t="s">
        <v>64</v>
      </c>
      <c r="G21" s="9" t="s">
        <v>64</v>
      </c>
      <c r="H21" s="9" t="s">
        <v>64</v>
      </c>
      <c r="I21" s="9">
        <v>40</v>
      </c>
      <c r="J21" s="12">
        <v>2081.5180931298869</v>
      </c>
      <c r="K21" s="12">
        <v>27.25</v>
      </c>
      <c r="L21" s="12">
        <v>3834.1238056907032</v>
      </c>
      <c r="M21" s="13">
        <v>1.6032418191008682</v>
      </c>
      <c r="N21" s="13">
        <v>164.8405664487845</v>
      </c>
      <c r="O21" s="13">
        <v>90.662311546831475</v>
      </c>
    </row>
    <row r="22" spans="1:17" x14ac:dyDescent="0.25">
      <c r="A22" s="24" t="s">
        <v>41</v>
      </c>
      <c r="B22" s="9">
        <v>800</v>
      </c>
      <c r="C22" s="9">
        <v>8674</v>
      </c>
      <c r="D22" s="9">
        <v>11</v>
      </c>
      <c r="E22" s="25">
        <v>9.7500000000000003E-2</v>
      </c>
      <c r="F22" s="9" t="s">
        <v>64</v>
      </c>
      <c r="G22" s="9" t="s">
        <v>64</v>
      </c>
      <c r="H22" s="9" t="s">
        <v>64</v>
      </c>
      <c r="I22" s="9">
        <v>40</v>
      </c>
      <c r="J22" s="12">
        <v>2266.0899207679413</v>
      </c>
      <c r="K22" s="12">
        <v>38.049999999999997</v>
      </c>
      <c r="L22" s="12">
        <v>2880.1749009599266</v>
      </c>
      <c r="M22" s="13">
        <v>4.8934873509080798</v>
      </c>
      <c r="N22" s="13">
        <v>49.4</v>
      </c>
      <c r="O22" s="13">
        <v>39.520000000000003</v>
      </c>
    </row>
    <row r="23" spans="1:17" x14ac:dyDescent="0.25">
      <c r="A23" s="24" t="s">
        <v>42</v>
      </c>
      <c r="B23" s="9">
        <v>1600</v>
      </c>
      <c r="C23" s="9">
        <v>8674</v>
      </c>
      <c r="D23" s="9">
        <v>11</v>
      </c>
      <c r="E23" s="25">
        <v>9.7500000000000003E-2</v>
      </c>
      <c r="F23" s="9" t="s">
        <v>64</v>
      </c>
      <c r="G23" s="9" t="s">
        <v>64</v>
      </c>
      <c r="H23" s="9" t="s">
        <v>64</v>
      </c>
      <c r="I23" s="9">
        <v>40</v>
      </c>
      <c r="J23" s="12">
        <v>4234.7337040987359</v>
      </c>
      <c r="K23" s="12">
        <v>55.849999999999994</v>
      </c>
      <c r="L23" s="12">
        <v>2681.61481506171</v>
      </c>
      <c r="M23" s="13">
        <v>4.8934873509080798</v>
      </c>
      <c r="N23" s="13">
        <v>46.637500000000003</v>
      </c>
      <c r="O23" s="13">
        <v>74.62</v>
      </c>
    </row>
    <row r="24" spans="1:17" ht="25.5" x14ac:dyDescent="0.25">
      <c r="A24" s="24" t="s">
        <v>43</v>
      </c>
      <c r="B24" s="9">
        <v>515.06508875739644</v>
      </c>
      <c r="C24" s="9">
        <v>10411.5</v>
      </c>
      <c r="D24" s="9">
        <v>9</v>
      </c>
      <c r="E24" s="25">
        <v>0.15</v>
      </c>
      <c r="F24" s="9" t="s">
        <v>64</v>
      </c>
      <c r="G24" s="9" t="s">
        <v>64</v>
      </c>
      <c r="H24" s="9" t="s">
        <v>64</v>
      </c>
      <c r="I24" s="9">
        <v>40</v>
      </c>
      <c r="J24" s="12">
        <v>3734.5857777004121</v>
      </c>
      <c r="K24" s="12">
        <v>38.842121446070962</v>
      </c>
      <c r="L24" s="12">
        <v>7326.1185460073484</v>
      </c>
      <c r="M24" s="13">
        <v>13.473450822831518</v>
      </c>
      <c r="N24" s="13">
        <v>231.100437720934</v>
      </c>
      <c r="O24" s="13">
        <v>119.03176746660604</v>
      </c>
    </row>
    <row r="25" spans="1:17" x14ac:dyDescent="0.25">
      <c r="A25" s="24" t="s">
        <v>44</v>
      </c>
      <c r="B25" s="9">
        <v>616.68934911242604</v>
      </c>
      <c r="C25" s="9">
        <v>11965</v>
      </c>
      <c r="D25" s="9">
        <v>11</v>
      </c>
      <c r="E25" s="25">
        <v>0.1</v>
      </c>
      <c r="F25" s="9" t="s">
        <v>64</v>
      </c>
      <c r="G25" s="9" t="s">
        <v>64</v>
      </c>
      <c r="H25" s="9" t="s">
        <v>64</v>
      </c>
      <c r="I25" s="9">
        <v>40</v>
      </c>
      <c r="J25" s="12">
        <v>4269.0445347693067</v>
      </c>
      <c r="K25" s="12">
        <v>49.691413363843445</v>
      </c>
      <c r="L25" s="12">
        <v>7003.0980012042</v>
      </c>
      <c r="M25" s="13">
        <v>13.560673557699445</v>
      </c>
      <c r="N25" s="13">
        <v>171.00774971514105</v>
      </c>
      <c r="O25" s="13">
        <v>105.45865786501099</v>
      </c>
    </row>
    <row r="26" spans="1:17" x14ac:dyDescent="0.25">
      <c r="A26" s="24" t="s">
        <v>45</v>
      </c>
      <c r="B26" s="9">
        <v>1200</v>
      </c>
      <c r="C26" s="9">
        <v>10843</v>
      </c>
      <c r="D26" s="9">
        <v>11</v>
      </c>
      <c r="E26" s="25">
        <v>0.11169999999999999</v>
      </c>
      <c r="F26" s="9" t="s">
        <v>64</v>
      </c>
      <c r="G26" s="9" t="s">
        <v>64</v>
      </c>
      <c r="H26" s="9" t="s">
        <v>64</v>
      </c>
      <c r="I26" s="9">
        <v>40</v>
      </c>
      <c r="J26" s="12">
        <v>7434.7337040987359</v>
      </c>
      <c r="K26" s="12">
        <v>95</v>
      </c>
      <c r="L26" s="12">
        <v>6274.7780867489464</v>
      </c>
      <c r="M26" s="13">
        <v>20.29056711539889</v>
      </c>
      <c r="N26" s="13">
        <v>76.653496988100954</v>
      </c>
      <c r="O26" s="13">
        <v>91.984196385721148</v>
      </c>
    </row>
    <row r="27" spans="1:17" x14ac:dyDescent="0.25">
      <c r="A27" s="24" t="s">
        <v>46</v>
      </c>
      <c r="B27" s="9">
        <v>1260</v>
      </c>
      <c r="C27" s="9">
        <v>9853</v>
      </c>
      <c r="D27" s="9">
        <v>10</v>
      </c>
      <c r="E27" s="25">
        <v>0.1</v>
      </c>
      <c r="F27" s="9" t="s">
        <v>64</v>
      </c>
      <c r="G27" s="9" t="s">
        <v>64</v>
      </c>
      <c r="H27" s="9" t="s">
        <v>64</v>
      </c>
      <c r="I27" s="9">
        <v>40</v>
      </c>
      <c r="J27" s="12">
        <v>7480.5674528655991</v>
      </c>
      <c r="K27" s="12">
        <v>55.849999999999994</v>
      </c>
      <c r="L27" s="12">
        <v>5981.2836927504759</v>
      </c>
      <c r="M27" s="13">
        <v>2.17</v>
      </c>
      <c r="N27" s="13">
        <v>96.402651233943558</v>
      </c>
      <c r="O27" s="13">
        <v>121.4673405547689</v>
      </c>
    </row>
    <row r="28" spans="1:17" x14ac:dyDescent="0.25">
      <c r="A28" s="24" t="s">
        <v>47</v>
      </c>
      <c r="B28" s="9">
        <v>1117</v>
      </c>
      <c r="C28" s="9">
        <v>9715</v>
      </c>
      <c r="D28" s="9" t="s">
        <v>86</v>
      </c>
      <c r="E28" s="25">
        <v>0.1</v>
      </c>
      <c r="F28" s="9" t="s">
        <v>64</v>
      </c>
      <c r="G28" s="9" t="s">
        <v>64</v>
      </c>
      <c r="H28" s="9" t="s">
        <v>64</v>
      </c>
      <c r="I28" s="9">
        <v>40</v>
      </c>
      <c r="J28" s="12">
        <v>8924.85</v>
      </c>
      <c r="K28" s="12">
        <v>55.849999999999994</v>
      </c>
      <c r="L28" s="12">
        <v>8040.0179051029545</v>
      </c>
      <c r="M28" s="13">
        <v>2.1697335441109251</v>
      </c>
      <c r="N28" s="13">
        <v>103.60787824529991</v>
      </c>
      <c r="O28" s="13">
        <v>115.73</v>
      </c>
    </row>
    <row r="29" spans="1:17" x14ac:dyDescent="0.25">
      <c r="A29" s="24" t="s">
        <v>48</v>
      </c>
      <c r="B29" s="9">
        <v>600</v>
      </c>
      <c r="C29" s="9">
        <v>10046</v>
      </c>
      <c r="D29" s="9">
        <v>6</v>
      </c>
      <c r="E29" s="25">
        <v>0.1</v>
      </c>
      <c r="F29" s="9" t="s">
        <v>64</v>
      </c>
      <c r="G29" s="9" t="s">
        <v>64</v>
      </c>
      <c r="H29" s="9" t="s">
        <v>64</v>
      </c>
      <c r="I29" s="9">
        <v>40</v>
      </c>
      <c r="J29" s="12">
        <v>3177</v>
      </c>
      <c r="K29" s="12">
        <v>44.35</v>
      </c>
      <c r="L29" s="12">
        <v>5368.916666666667</v>
      </c>
      <c r="M29" s="13">
        <v>2.17</v>
      </c>
      <c r="N29" s="13">
        <v>277.45</v>
      </c>
      <c r="O29" s="13">
        <v>166.47</v>
      </c>
    </row>
    <row r="30" spans="1:17" x14ac:dyDescent="0.25">
      <c r="A30" s="24" t="s">
        <v>49</v>
      </c>
      <c r="B30" s="9">
        <v>850</v>
      </c>
      <c r="C30" s="9" t="s">
        <v>64</v>
      </c>
      <c r="D30" s="9">
        <v>9</v>
      </c>
      <c r="E30" s="25">
        <v>7.0000000000000007E-2</v>
      </c>
      <c r="F30" s="25">
        <v>0.81</v>
      </c>
      <c r="G30" s="9" t="s">
        <v>64</v>
      </c>
      <c r="H30" s="9">
        <v>918</v>
      </c>
      <c r="I30" s="9">
        <v>60</v>
      </c>
      <c r="J30" s="12">
        <v>1946.69</v>
      </c>
      <c r="K30" s="12">
        <v>35.5</v>
      </c>
      <c r="L30" s="12">
        <v>2331.9882352941177</v>
      </c>
      <c r="M30" s="13">
        <v>0.35349820801897464</v>
      </c>
      <c r="N30" s="13">
        <v>11.618307770223652</v>
      </c>
      <c r="O30" s="13">
        <v>9.8755616046901036</v>
      </c>
    </row>
    <row r="31" spans="1:17" x14ac:dyDescent="0.25">
      <c r="A31" s="24" t="s">
        <v>96</v>
      </c>
      <c r="B31" s="9">
        <v>25</v>
      </c>
      <c r="C31" s="9">
        <v>0</v>
      </c>
      <c r="D31" s="9">
        <v>2</v>
      </c>
      <c r="E31" s="25">
        <v>0.02</v>
      </c>
      <c r="F31" s="25">
        <v>0.88</v>
      </c>
      <c r="G31" s="9">
        <v>4</v>
      </c>
      <c r="H31" s="9">
        <v>4.2613636363636367</v>
      </c>
      <c r="I31" s="9">
        <v>20</v>
      </c>
      <c r="J31" s="12">
        <v>43.460999999999999</v>
      </c>
      <c r="K31" s="12">
        <v>3.0422700000000003</v>
      </c>
      <c r="L31" s="12">
        <v>2400</v>
      </c>
      <c r="M31" s="13">
        <v>5</v>
      </c>
      <c r="N31" s="13">
        <v>108</v>
      </c>
      <c r="O31" s="13">
        <v>2.7</v>
      </c>
    </row>
    <row r="32" spans="1:17" x14ac:dyDescent="0.25">
      <c r="A32" s="24" t="s">
        <v>97</v>
      </c>
      <c r="B32" s="17">
        <v>5.0000000000000001E-3</v>
      </c>
      <c r="C32" s="9"/>
      <c r="D32" s="9">
        <v>1</v>
      </c>
      <c r="E32" s="25">
        <v>0.02</v>
      </c>
      <c r="F32" s="26">
        <v>0.88</v>
      </c>
      <c r="G32" s="16">
        <v>2.6999999999999997</v>
      </c>
      <c r="H32" s="17">
        <v>5.0000000000000001E-3</v>
      </c>
      <c r="I32" s="9">
        <v>20</v>
      </c>
      <c r="J32" s="27">
        <v>8.6E-3</v>
      </c>
      <c r="K32" s="12">
        <v>0</v>
      </c>
      <c r="L32" s="12">
        <v>1720</v>
      </c>
      <c r="M32" s="13">
        <v>0</v>
      </c>
      <c r="N32" s="13">
        <v>0</v>
      </c>
      <c r="O32" s="13">
        <v>0</v>
      </c>
    </row>
    <row r="33" spans="1:17" x14ac:dyDescent="0.25">
      <c r="A33" s="24" t="s">
        <v>51</v>
      </c>
      <c r="B33" s="9">
        <v>330</v>
      </c>
      <c r="C33" s="9">
        <v>4196.4560000000001</v>
      </c>
      <c r="D33" s="9">
        <v>5</v>
      </c>
      <c r="E33" s="25">
        <v>0.1</v>
      </c>
      <c r="F33" s="25">
        <v>0.7</v>
      </c>
      <c r="G33" s="9" t="s">
        <v>64</v>
      </c>
      <c r="H33" s="9">
        <v>142</v>
      </c>
      <c r="I33" s="9">
        <v>40</v>
      </c>
      <c r="J33" s="12">
        <v>262.0332548472428</v>
      </c>
      <c r="K33" s="12">
        <v>20.100000000000001</v>
      </c>
      <c r="L33" s="12">
        <v>854.94925711285703</v>
      </c>
      <c r="M33" s="13">
        <v>6.8</v>
      </c>
      <c r="N33" s="13">
        <v>34.393939393939391</v>
      </c>
      <c r="O33" s="13">
        <v>11.349999999999998</v>
      </c>
    </row>
    <row r="34" spans="1:17" x14ac:dyDescent="0.25">
      <c r="A34" s="28" t="s">
        <v>98</v>
      </c>
      <c r="B34" s="29" t="s">
        <v>99</v>
      </c>
      <c r="C34" s="29" t="s">
        <v>99</v>
      </c>
      <c r="D34" s="29" t="s">
        <v>99</v>
      </c>
      <c r="E34" s="29" t="s">
        <v>99</v>
      </c>
      <c r="F34" s="29" t="s">
        <v>99</v>
      </c>
      <c r="G34" s="29" t="s">
        <v>99</v>
      </c>
      <c r="H34" s="29" t="s">
        <v>99</v>
      </c>
      <c r="I34" s="29" t="s">
        <v>99</v>
      </c>
      <c r="J34" s="29" t="s">
        <v>99</v>
      </c>
      <c r="K34" s="29" t="s">
        <v>99</v>
      </c>
      <c r="L34" s="29" t="s">
        <v>99</v>
      </c>
      <c r="M34" s="29" t="s">
        <v>99</v>
      </c>
      <c r="N34" s="29" t="s">
        <v>99</v>
      </c>
      <c r="O34" s="29" t="s">
        <v>99</v>
      </c>
    </row>
    <row r="35" spans="1:17" x14ac:dyDescent="0.25">
      <c r="A35" s="28" t="s">
        <v>100</v>
      </c>
      <c r="B35" s="29" t="s">
        <v>99</v>
      </c>
      <c r="C35" s="29" t="s">
        <v>99</v>
      </c>
      <c r="D35" s="29" t="s">
        <v>99</v>
      </c>
      <c r="E35" s="29" t="s">
        <v>99</v>
      </c>
      <c r="F35" s="29" t="s">
        <v>99</v>
      </c>
      <c r="G35" s="29" t="s">
        <v>99</v>
      </c>
      <c r="H35" s="29" t="s">
        <v>99</v>
      </c>
      <c r="I35" s="29" t="s">
        <v>99</v>
      </c>
      <c r="J35" s="29" t="s">
        <v>99</v>
      </c>
      <c r="K35" s="29" t="s">
        <v>99</v>
      </c>
      <c r="L35" s="29" t="s">
        <v>99</v>
      </c>
      <c r="M35" s="29" t="s">
        <v>99</v>
      </c>
      <c r="N35" s="29" t="s">
        <v>99</v>
      </c>
      <c r="O35" s="29" t="s">
        <v>99</v>
      </c>
    </row>
    <row r="36" spans="1:17" x14ac:dyDescent="0.25">
      <c r="A36" s="30" t="s">
        <v>101</v>
      </c>
      <c r="B36" s="31">
        <v>40</v>
      </c>
      <c r="C36" s="32"/>
      <c r="D36" s="32">
        <v>3</v>
      </c>
      <c r="E36" s="33" t="s">
        <v>102</v>
      </c>
      <c r="F36" s="32"/>
      <c r="G36" s="32"/>
      <c r="H36" s="32"/>
      <c r="I36" s="31">
        <v>40</v>
      </c>
      <c r="J36" s="34">
        <v>97.174319467071626</v>
      </c>
      <c r="K36" s="35">
        <v>0</v>
      </c>
      <c r="L36" s="34">
        <v>2429.3579866767909</v>
      </c>
      <c r="M36" s="35">
        <v>2.9814848018306073</v>
      </c>
      <c r="N36" s="36">
        <v>16.432270096694925</v>
      </c>
      <c r="O36" s="35">
        <v>0.65729080386779704</v>
      </c>
    </row>
    <row r="37" spans="1:17" x14ac:dyDescent="0.25">
      <c r="A37" s="30" t="s">
        <v>103</v>
      </c>
      <c r="B37" s="31">
        <v>30</v>
      </c>
      <c r="C37" s="32"/>
      <c r="D37" s="32">
        <v>2</v>
      </c>
      <c r="E37" s="33" t="s">
        <v>102</v>
      </c>
      <c r="F37" s="32"/>
      <c r="G37" s="32"/>
      <c r="H37" s="32"/>
      <c r="I37" s="31">
        <v>40</v>
      </c>
      <c r="J37" s="34">
        <v>59.629696036612138</v>
      </c>
      <c r="K37" s="35">
        <v>0</v>
      </c>
      <c r="L37" s="34">
        <v>1987.6565345537381</v>
      </c>
      <c r="M37" s="35">
        <v>2.9814848018306073</v>
      </c>
      <c r="N37" s="36">
        <v>16.432270096694925</v>
      </c>
      <c r="O37" s="35">
        <v>0.49296810290084775</v>
      </c>
    </row>
    <row r="38" spans="1:17" x14ac:dyDescent="0.25">
      <c r="A38" s="30" t="s">
        <v>104</v>
      </c>
      <c r="B38" s="31">
        <v>25</v>
      </c>
      <c r="C38" s="32"/>
      <c r="D38" s="32">
        <v>5</v>
      </c>
      <c r="E38" s="33">
        <v>0.04</v>
      </c>
      <c r="F38" s="32"/>
      <c r="G38" s="32"/>
      <c r="H38" s="32"/>
      <c r="I38" s="31">
        <v>40</v>
      </c>
      <c r="J38" s="34">
        <v>66.255217818457936</v>
      </c>
      <c r="K38" s="35">
        <v>4.140951113653621</v>
      </c>
      <c r="L38" s="34">
        <v>2815.8467572844625</v>
      </c>
      <c r="M38" s="35">
        <v>0</v>
      </c>
      <c r="N38" s="36">
        <v>54.774233655649752</v>
      </c>
      <c r="O38" s="35">
        <v>1.3693558413912437</v>
      </c>
    </row>
    <row r="39" spans="1:17" x14ac:dyDescent="0.25">
      <c r="A39" s="30" t="s">
        <v>53</v>
      </c>
      <c r="B39" s="31">
        <v>50</v>
      </c>
      <c r="C39" s="32" t="s">
        <v>64</v>
      </c>
      <c r="D39" s="32"/>
      <c r="E39" s="33"/>
      <c r="F39" s="32" t="s">
        <v>64</v>
      </c>
      <c r="G39" s="32" t="s">
        <v>64</v>
      </c>
      <c r="H39" s="32" t="s">
        <v>64</v>
      </c>
      <c r="I39" s="31">
        <v>30</v>
      </c>
      <c r="J39" s="34"/>
      <c r="K39" s="34"/>
      <c r="L39" s="34"/>
      <c r="M39" s="35">
        <v>34</v>
      </c>
      <c r="N39" s="35">
        <v>0</v>
      </c>
      <c r="O39" s="35"/>
      <c r="Q39" s="41" t="s">
        <v>110</v>
      </c>
    </row>
    <row r="40" spans="1:17" x14ac:dyDescent="0.25">
      <c r="A40" s="30" t="s">
        <v>105</v>
      </c>
      <c r="B40" s="31">
        <v>25</v>
      </c>
      <c r="C40" s="32"/>
      <c r="D40" s="32">
        <v>2</v>
      </c>
      <c r="E40" s="33">
        <v>0</v>
      </c>
      <c r="F40" s="32"/>
      <c r="G40" s="32"/>
      <c r="H40" s="32"/>
      <c r="I40" s="31">
        <v>30</v>
      </c>
      <c r="J40" s="34">
        <v>30.25</v>
      </c>
      <c r="K40" s="35">
        <v>2.0704755568268105</v>
      </c>
      <c r="L40" s="44">
        <v>1292.8190222730723</v>
      </c>
      <c r="M40" s="35">
        <v>0</v>
      </c>
      <c r="N40" s="36">
        <v>18.5</v>
      </c>
      <c r="O40" s="35">
        <v>0.46250000000000002</v>
      </c>
      <c r="Q40" s="42"/>
    </row>
    <row r="41" spans="1:17" x14ac:dyDescent="0.25">
      <c r="A41" s="30" t="s">
        <v>54</v>
      </c>
      <c r="B41" s="31">
        <v>25</v>
      </c>
      <c r="C41" s="32" t="s">
        <v>64</v>
      </c>
      <c r="D41" s="32">
        <v>2</v>
      </c>
      <c r="E41" s="33">
        <v>0</v>
      </c>
      <c r="F41" s="32" t="s">
        <v>64</v>
      </c>
      <c r="G41" s="32" t="s">
        <v>64</v>
      </c>
      <c r="H41" s="32" t="s">
        <v>64</v>
      </c>
      <c r="I41" s="31">
        <v>30</v>
      </c>
      <c r="J41" s="34">
        <v>28</v>
      </c>
      <c r="K41" s="35">
        <v>2.0704755568268105</v>
      </c>
      <c r="L41" s="34">
        <v>1202.8190222730725</v>
      </c>
      <c r="M41" s="35">
        <v>0</v>
      </c>
      <c r="N41" s="36">
        <v>15.4</v>
      </c>
      <c r="O41" s="35">
        <v>0.38500000000000001</v>
      </c>
      <c r="Q41" s="42"/>
    </row>
    <row r="42" spans="1:17" x14ac:dyDescent="0.25">
      <c r="A42" s="30" t="s">
        <v>55</v>
      </c>
      <c r="B42" s="31">
        <v>0.2</v>
      </c>
      <c r="C42" s="32" t="s">
        <v>64</v>
      </c>
      <c r="D42" s="32">
        <v>1</v>
      </c>
      <c r="E42" s="33">
        <v>0</v>
      </c>
      <c r="F42" s="32" t="s">
        <v>64</v>
      </c>
      <c r="G42" s="32" t="s">
        <v>64</v>
      </c>
      <c r="H42" s="32" t="s">
        <v>64</v>
      </c>
      <c r="I42" s="31">
        <v>30</v>
      </c>
      <c r="J42" s="34">
        <v>0.37</v>
      </c>
      <c r="K42" s="35">
        <v>2.0704755568268105</v>
      </c>
      <c r="L42" s="34">
        <v>1850</v>
      </c>
      <c r="M42" s="35">
        <v>0</v>
      </c>
      <c r="N42" s="36">
        <v>15</v>
      </c>
      <c r="O42" s="35">
        <v>3.0000000000000001E-3</v>
      </c>
      <c r="Q42" s="42"/>
    </row>
    <row r="43" spans="1:17" x14ac:dyDescent="0.25">
      <c r="A43" s="30" t="s">
        <v>56</v>
      </c>
      <c r="B43" s="31">
        <v>1</v>
      </c>
      <c r="C43" s="32" t="s">
        <v>64</v>
      </c>
      <c r="D43" s="32">
        <v>1</v>
      </c>
      <c r="E43" s="33">
        <v>0</v>
      </c>
      <c r="F43" s="32" t="s">
        <v>64</v>
      </c>
      <c r="G43" s="32" t="s">
        <v>64</v>
      </c>
      <c r="H43" s="32" t="s">
        <v>64</v>
      </c>
      <c r="I43" s="31">
        <v>30</v>
      </c>
      <c r="J43" s="34">
        <v>1.74</v>
      </c>
      <c r="K43" s="35">
        <v>2.0704755568268105</v>
      </c>
      <c r="L43" s="34">
        <v>1740</v>
      </c>
      <c r="M43" s="35">
        <v>0</v>
      </c>
      <c r="N43" s="36">
        <v>15</v>
      </c>
      <c r="O43" s="35">
        <v>1.4999999999999999E-2</v>
      </c>
      <c r="Q43" s="42"/>
    </row>
    <row r="44" spans="1:17" x14ac:dyDescent="0.25">
      <c r="A44" s="30" t="s">
        <v>106</v>
      </c>
      <c r="B44" s="31">
        <v>6.0000000000000001E-3</v>
      </c>
      <c r="C44" s="32"/>
      <c r="D44" s="32">
        <v>1</v>
      </c>
      <c r="E44" s="33">
        <v>0</v>
      </c>
      <c r="F44" s="32"/>
      <c r="G44" s="32"/>
      <c r="H44" s="32"/>
      <c r="I44" s="31">
        <v>30</v>
      </c>
      <c r="J44" s="34">
        <v>1.6800000000000002E-2</v>
      </c>
      <c r="K44" s="34" t="s">
        <v>64</v>
      </c>
      <c r="L44" s="34">
        <v>2800</v>
      </c>
      <c r="M44" s="35">
        <v>0</v>
      </c>
      <c r="N44" s="36">
        <v>21</v>
      </c>
      <c r="O44" s="35">
        <v>1.26E-4</v>
      </c>
      <c r="Q44" s="42"/>
    </row>
    <row r="45" spans="1:17" x14ac:dyDescent="0.25">
      <c r="A45" s="30" t="s">
        <v>58</v>
      </c>
      <c r="B45" s="9">
        <v>200</v>
      </c>
      <c r="C45" s="9" t="s">
        <v>64</v>
      </c>
      <c r="D45" s="9">
        <v>3</v>
      </c>
      <c r="E45" s="25">
        <v>0.04</v>
      </c>
      <c r="F45" s="9" t="s">
        <v>64</v>
      </c>
      <c r="G45" s="9" t="s">
        <v>64</v>
      </c>
      <c r="H45" s="9" t="s">
        <v>64</v>
      </c>
      <c r="I45" s="9">
        <v>20</v>
      </c>
      <c r="J45" s="12">
        <v>311.71159999999998</v>
      </c>
      <c r="K45" s="12">
        <v>37.150000000000006</v>
      </c>
      <c r="L45" s="12">
        <v>1744.3079999999998</v>
      </c>
      <c r="M45" s="13">
        <v>9.1620000000000008</v>
      </c>
      <c r="N45" s="13">
        <v>34.350903360000004</v>
      </c>
      <c r="O45" s="13">
        <v>6.870180672</v>
      </c>
    </row>
    <row r="46" spans="1:17" x14ac:dyDescent="0.25">
      <c r="A46" s="30" t="s">
        <v>59</v>
      </c>
      <c r="B46" s="9">
        <v>200</v>
      </c>
      <c r="C46" s="9" t="s">
        <v>64</v>
      </c>
      <c r="D46" s="9">
        <v>3</v>
      </c>
      <c r="E46" s="25">
        <v>0.04</v>
      </c>
      <c r="F46" s="9" t="s">
        <v>64</v>
      </c>
      <c r="G46" s="9" t="s">
        <v>64</v>
      </c>
      <c r="H46" s="9" t="s">
        <v>64</v>
      </c>
      <c r="I46" s="9">
        <v>20</v>
      </c>
      <c r="J46" s="12">
        <v>311.71159999999998</v>
      </c>
      <c r="K46" s="12">
        <v>37.150000000000006</v>
      </c>
      <c r="L46" s="12">
        <v>1744.3079999999998</v>
      </c>
      <c r="M46" s="13">
        <v>9.1620000000000008</v>
      </c>
      <c r="N46" s="13">
        <v>34.350903360000004</v>
      </c>
      <c r="O46" s="13">
        <v>6.870180672</v>
      </c>
    </row>
    <row r="47" spans="1:17" x14ac:dyDescent="0.25">
      <c r="A47" s="30" t="s">
        <v>60</v>
      </c>
      <c r="B47" s="9">
        <v>120</v>
      </c>
      <c r="C47" s="9" t="s">
        <v>64</v>
      </c>
      <c r="D47" s="9">
        <v>3</v>
      </c>
      <c r="E47" s="25">
        <v>0.04</v>
      </c>
      <c r="F47" s="9" t="s">
        <v>64</v>
      </c>
      <c r="G47" s="9" t="s">
        <v>64</v>
      </c>
      <c r="H47" s="9" t="s">
        <v>64</v>
      </c>
      <c r="I47" s="9">
        <v>20</v>
      </c>
      <c r="J47" s="12">
        <v>188.352396</v>
      </c>
      <c r="K47" s="12">
        <v>32.15</v>
      </c>
      <c r="L47" s="12">
        <v>1837.5199666666667</v>
      </c>
      <c r="M47" s="13">
        <v>9.1620000000000008</v>
      </c>
      <c r="N47" s="13">
        <v>26.381172743999993</v>
      </c>
      <c r="O47" s="13">
        <v>3.1657407292799995</v>
      </c>
    </row>
    <row r="48" spans="1:17" x14ac:dyDescent="0.25">
      <c r="A48" s="30" t="s">
        <v>61</v>
      </c>
      <c r="B48" s="9">
        <v>200</v>
      </c>
      <c r="C48" s="9" t="s">
        <v>64</v>
      </c>
      <c r="D48" s="9">
        <v>3</v>
      </c>
      <c r="E48" s="25">
        <v>0.04</v>
      </c>
      <c r="F48" s="9" t="s">
        <v>64</v>
      </c>
      <c r="G48" s="9" t="s">
        <v>64</v>
      </c>
      <c r="H48" s="9" t="s">
        <v>64</v>
      </c>
      <c r="I48" s="9">
        <v>20</v>
      </c>
      <c r="J48" s="12">
        <v>311.71159999999998</v>
      </c>
      <c r="K48" s="12">
        <v>32.15</v>
      </c>
      <c r="L48" s="12">
        <v>1719.3079999999998</v>
      </c>
      <c r="M48" s="13">
        <v>9.1620000000000008</v>
      </c>
      <c r="N48" s="13">
        <v>34.350903360000004</v>
      </c>
      <c r="O48" s="13">
        <v>6.870180672</v>
      </c>
    </row>
    <row r="49" spans="1:15" x14ac:dyDescent="0.25">
      <c r="A49" s="30" t="s">
        <v>62</v>
      </c>
      <c r="B49" s="9">
        <v>115</v>
      </c>
      <c r="C49" s="9">
        <v>17000</v>
      </c>
      <c r="D49" s="9">
        <v>5</v>
      </c>
      <c r="E49" s="25">
        <v>0.14000000000000001</v>
      </c>
      <c r="F49" s="9" t="s">
        <v>64</v>
      </c>
      <c r="G49" s="9" t="s">
        <v>64</v>
      </c>
      <c r="H49" s="9" t="s">
        <v>64</v>
      </c>
      <c r="I49" s="9">
        <v>30</v>
      </c>
      <c r="J49" s="12">
        <v>501.13747609705933</v>
      </c>
      <c r="K49" s="12">
        <v>37.9</v>
      </c>
      <c r="L49" s="12">
        <v>4687.2824008439948</v>
      </c>
      <c r="M49" s="13">
        <v>1.4122144703962918</v>
      </c>
      <c r="N49" s="13">
        <v>27.022559680048111</v>
      </c>
      <c r="O49" s="13">
        <v>3.1075943632055325</v>
      </c>
    </row>
    <row r="50" spans="1:15" x14ac:dyDescent="0.25">
      <c r="A50" s="30" t="s">
        <v>63</v>
      </c>
      <c r="B50" s="9">
        <v>124</v>
      </c>
      <c r="C50" s="9">
        <v>18000</v>
      </c>
      <c r="D50" s="9">
        <v>3</v>
      </c>
      <c r="E50" s="25">
        <v>0.12350000000000005</v>
      </c>
      <c r="F50" s="9" t="s">
        <v>64</v>
      </c>
      <c r="G50" s="9" t="s">
        <v>64</v>
      </c>
      <c r="H50" s="9" t="s">
        <v>64</v>
      </c>
      <c r="I50" s="9">
        <v>20</v>
      </c>
      <c r="J50" s="12">
        <v>281.56724093346514</v>
      </c>
      <c r="K50" s="12">
        <v>0</v>
      </c>
      <c r="L50" s="12">
        <v>2270.7035559150413</v>
      </c>
      <c r="M50" s="13">
        <v>2</v>
      </c>
      <c r="N50" s="13">
        <v>40.965600000000002</v>
      </c>
      <c r="O50" s="13">
        <v>5.0797344000000004</v>
      </c>
    </row>
    <row r="52" spans="1:15" x14ac:dyDescent="0.25">
      <c r="L52" s="42"/>
    </row>
    <row r="53" spans="1:15" x14ac:dyDescent="0.25">
      <c r="L53" s="43"/>
    </row>
  </sheetData>
  <mergeCells count="1">
    <mergeCell ref="A1:O1"/>
  </mergeCells>
  <pageMargins left="0.7" right="0.7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A13" workbookViewId="0">
      <selection activeCell="L33" sqref="L33:L34"/>
    </sheetView>
  </sheetViews>
  <sheetFormatPr defaultRowHeight="15" x14ac:dyDescent="0.25"/>
  <cols>
    <col min="1" max="1" width="62.28515625" bestFit="1" customWidth="1"/>
    <col min="2" max="2" width="8.42578125" bestFit="1" customWidth="1"/>
    <col min="3" max="3" width="7.7109375" bestFit="1" customWidth="1"/>
    <col min="4" max="4" width="8" bestFit="1" customWidth="1"/>
    <col min="5" max="5" width="5.85546875" bestFit="1" customWidth="1"/>
    <col min="6" max="6" width="7.140625" bestFit="1" customWidth="1"/>
    <col min="7" max="7" width="8" bestFit="1" customWidth="1"/>
    <col min="8" max="8" width="6.7109375" bestFit="1" customWidth="1"/>
    <col min="9" max="9" width="7.140625" bestFit="1" customWidth="1"/>
    <col min="10" max="10" width="9" bestFit="1" customWidth="1"/>
    <col min="11" max="11" width="10.140625" bestFit="1" customWidth="1"/>
    <col min="12" max="12" width="11.85546875" bestFit="1" customWidth="1"/>
  </cols>
  <sheetData>
    <row r="1" spans="1:15" ht="18.75" x14ac:dyDescent="0.3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4" spans="1:15" ht="51.75" thickBo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</row>
    <row r="5" spans="1:15" ht="27" thickTop="1" thickBot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19</v>
      </c>
      <c r="G5" s="1" t="s">
        <v>20</v>
      </c>
      <c r="H5" s="1" t="s">
        <v>16</v>
      </c>
      <c r="I5" s="1" t="s">
        <v>18</v>
      </c>
      <c r="J5" s="1" t="s">
        <v>21</v>
      </c>
      <c r="K5" s="1" t="s">
        <v>21</v>
      </c>
      <c r="L5" s="1" t="s">
        <v>22</v>
      </c>
      <c r="M5" s="1" t="s">
        <v>23</v>
      </c>
      <c r="N5" s="1" t="s">
        <v>24</v>
      </c>
      <c r="O5" s="1" t="s">
        <v>25</v>
      </c>
    </row>
    <row r="6" spans="1:15" ht="15.75" thickTop="1" x14ac:dyDescent="0.25">
      <c r="A6" s="2" t="s">
        <v>26</v>
      </c>
      <c r="B6" s="3">
        <v>223.6</v>
      </c>
      <c r="C6" s="3">
        <v>8260</v>
      </c>
      <c r="D6" s="3">
        <v>3</v>
      </c>
      <c r="E6" s="4">
        <v>0.05</v>
      </c>
      <c r="F6" s="4" t="s">
        <v>64</v>
      </c>
      <c r="G6" s="4" t="s">
        <v>64</v>
      </c>
      <c r="H6" s="3" t="s">
        <v>64</v>
      </c>
      <c r="I6" s="5">
        <v>30</v>
      </c>
      <c r="J6" s="6">
        <v>294.7191638763212</v>
      </c>
      <c r="K6" s="6" t="s">
        <v>65</v>
      </c>
      <c r="L6" s="37" t="s">
        <v>66</v>
      </c>
      <c r="M6" s="7">
        <v>9.1996459999999995</v>
      </c>
      <c r="N6" s="7">
        <v>22.361359570661897</v>
      </c>
      <c r="O6" s="7">
        <v>5</v>
      </c>
    </row>
    <row r="7" spans="1:15" x14ac:dyDescent="0.25">
      <c r="A7" s="8" t="s">
        <v>27</v>
      </c>
      <c r="B7" s="9">
        <v>111</v>
      </c>
      <c r="C7" s="9">
        <v>8260</v>
      </c>
      <c r="D7" s="9">
        <v>3</v>
      </c>
      <c r="E7" s="10">
        <v>0.05</v>
      </c>
      <c r="F7" s="10" t="s">
        <v>64</v>
      </c>
      <c r="G7" s="10" t="s">
        <v>64</v>
      </c>
      <c r="H7" s="9" t="s">
        <v>64</v>
      </c>
      <c r="I7" s="11">
        <v>30</v>
      </c>
      <c r="J7" s="12">
        <v>153.51440000000002</v>
      </c>
      <c r="K7" s="12" t="s">
        <v>67</v>
      </c>
      <c r="L7" s="38" t="s">
        <v>68</v>
      </c>
      <c r="M7" s="13">
        <v>8</v>
      </c>
      <c r="N7" s="13">
        <v>24.693516898198197</v>
      </c>
      <c r="O7" s="13">
        <v>2.7409803757</v>
      </c>
    </row>
    <row r="8" spans="1:15" x14ac:dyDescent="0.25">
      <c r="A8" s="8" t="s">
        <v>28</v>
      </c>
      <c r="B8" s="9">
        <v>36.266666666666666</v>
      </c>
      <c r="C8" s="9">
        <v>8260</v>
      </c>
      <c r="D8" s="9">
        <v>3</v>
      </c>
      <c r="E8" s="10">
        <v>0.05</v>
      </c>
      <c r="F8" s="10" t="s">
        <v>64</v>
      </c>
      <c r="G8" s="10" t="s">
        <v>64</v>
      </c>
      <c r="H8" s="9" t="s">
        <v>64</v>
      </c>
      <c r="I8" s="11">
        <v>30</v>
      </c>
      <c r="J8" s="12">
        <v>52.866666666666667</v>
      </c>
      <c r="K8" s="12" t="s">
        <v>67</v>
      </c>
      <c r="L8" s="38" t="s">
        <v>69</v>
      </c>
      <c r="M8" s="13">
        <v>8.8983808888888891</v>
      </c>
      <c r="N8" s="13">
        <v>10.051924880514708</v>
      </c>
      <c r="O8" s="13">
        <v>0.36454980900000006</v>
      </c>
    </row>
    <row r="9" spans="1:15" x14ac:dyDescent="0.25">
      <c r="A9" s="8" t="s">
        <v>29</v>
      </c>
      <c r="B9" s="9">
        <v>600</v>
      </c>
      <c r="C9" s="9">
        <v>9336.2909999999993</v>
      </c>
      <c r="D9" s="9">
        <v>3</v>
      </c>
      <c r="E9" s="10">
        <v>0.1</v>
      </c>
      <c r="F9" s="10" t="s">
        <v>64</v>
      </c>
      <c r="G9" s="10" t="s">
        <v>64</v>
      </c>
      <c r="H9" s="9" t="s">
        <v>64</v>
      </c>
      <c r="I9" s="11">
        <v>30</v>
      </c>
      <c r="J9" s="12">
        <v>602.54091550758403</v>
      </c>
      <c r="K9" s="12" t="s">
        <v>70</v>
      </c>
      <c r="L9" s="38" t="s">
        <v>71</v>
      </c>
      <c r="M9" s="13">
        <v>3.4428680000000003</v>
      </c>
      <c r="N9" s="13">
        <v>10.086585426666666</v>
      </c>
      <c r="O9" s="13">
        <v>6.0519512559999997</v>
      </c>
    </row>
    <row r="10" spans="1:15" x14ac:dyDescent="0.25">
      <c r="A10" s="8" t="s">
        <v>30</v>
      </c>
      <c r="B10" s="9">
        <v>437.8</v>
      </c>
      <c r="C10" s="9">
        <v>9392.3173999999999</v>
      </c>
      <c r="D10" s="9">
        <v>3</v>
      </c>
      <c r="E10" s="10">
        <v>0.1</v>
      </c>
      <c r="F10" s="10" t="s">
        <v>64</v>
      </c>
      <c r="G10" s="10" t="s">
        <v>64</v>
      </c>
      <c r="H10" s="9" t="s">
        <v>64</v>
      </c>
      <c r="I10" s="11">
        <v>30</v>
      </c>
      <c r="J10" s="12">
        <v>441.86333803889499</v>
      </c>
      <c r="K10" s="12" t="s">
        <v>70</v>
      </c>
      <c r="L10" s="38" t="s">
        <v>72</v>
      </c>
      <c r="M10" s="13">
        <v>2.0219589999999998</v>
      </c>
      <c r="N10" s="13">
        <v>6.9756898126998621</v>
      </c>
      <c r="O10" s="13">
        <v>3.053957</v>
      </c>
    </row>
    <row r="11" spans="1:15" x14ac:dyDescent="0.25">
      <c r="A11" s="8" t="s">
        <v>31</v>
      </c>
      <c r="B11" s="9">
        <v>198.6</v>
      </c>
      <c r="C11" s="9">
        <v>10133.5633</v>
      </c>
      <c r="D11" s="9">
        <v>3</v>
      </c>
      <c r="E11" s="10">
        <v>0.1</v>
      </c>
      <c r="F11" s="10" t="s">
        <v>64</v>
      </c>
      <c r="G11" s="10" t="s">
        <v>64</v>
      </c>
      <c r="H11" s="9" t="s">
        <v>64</v>
      </c>
      <c r="I11" s="11">
        <v>30</v>
      </c>
      <c r="J11" s="12">
        <v>220.9316690194475</v>
      </c>
      <c r="K11" s="12" t="s">
        <v>73</v>
      </c>
      <c r="L11" s="38" t="s">
        <v>74</v>
      </c>
      <c r="M11" s="13">
        <v>5.2919496666666666</v>
      </c>
      <c r="N11" s="13">
        <v>5.5116684481369589</v>
      </c>
      <c r="O11" s="13">
        <v>1.0946173538000001</v>
      </c>
    </row>
    <row r="12" spans="1:15" x14ac:dyDescent="0.25">
      <c r="A12" s="8" t="s">
        <v>32</v>
      </c>
      <c r="B12" s="9">
        <v>697.35</v>
      </c>
      <c r="C12" s="9">
        <v>11190.203799999999</v>
      </c>
      <c r="D12" s="9">
        <v>3</v>
      </c>
      <c r="E12" s="10">
        <v>0.1</v>
      </c>
      <c r="F12" s="10" t="s">
        <v>64</v>
      </c>
      <c r="G12" s="10" t="s">
        <v>64</v>
      </c>
      <c r="H12" s="9" t="s">
        <v>64</v>
      </c>
      <c r="I12" s="11">
        <v>30</v>
      </c>
      <c r="J12" s="12">
        <v>300</v>
      </c>
      <c r="K12" s="12" t="s">
        <v>75</v>
      </c>
      <c r="L12" s="38" t="s">
        <v>76</v>
      </c>
      <c r="M12" s="13">
        <v>6.8554361331468101</v>
      </c>
      <c r="N12" s="13">
        <v>6.8975406897540683</v>
      </c>
      <c r="O12" s="13">
        <v>4.8099999999999996</v>
      </c>
    </row>
    <row r="13" spans="1:15" x14ac:dyDescent="0.25">
      <c r="A13" s="8" t="s">
        <v>33</v>
      </c>
      <c r="B13" s="9">
        <v>929.8</v>
      </c>
      <c r="C13" s="9">
        <v>11190.203799999999</v>
      </c>
      <c r="D13" s="9">
        <v>3</v>
      </c>
      <c r="E13" s="10">
        <v>0.1</v>
      </c>
      <c r="F13" s="10" t="s">
        <v>64</v>
      </c>
      <c r="G13" s="10" t="s">
        <v>64</v>
      </c>
      <c r="H13" s="9" t="s">
        <v>64</v>
      </c>
      <c r="I13" s="11">
        <v>30</v>
      </c>
      <c r="J13" s="12">
        <v>400</v>
      </c>
      <c r="K13" s="12" t="s">
        <v>77</v>
      </c>
      <c r="L13" s="38" t="s">
        <v>78</v>
      </c>
      <c r="M13" s="13">
        <v>6.8554361331468101</v>
      </c>
      <c r="N13" s="13">
        <v>4.3020004302000432</v>
      </c>
      <c r="O13" s="13">
        <v>4</v>
      </c>
    </row>
    <row r="14" spans="1:15" x14ac:dyDescent="0.25">
      <c r="A14" s="8" t="s">
        <v>34</v>
      </c>
      <c r="B14" s="9">
        <v>501</v>
      </c>
      <c r="C14" s="9">
        <v>6136.0879999999997</v>
      </c>
      <c r="D14" s="9">
        <v>5</v>
      </c>
      <c r="E14" s="10">
        <v>0.12</v>
      </c>
      <c r="F14" s="10" t="s">
        <v>64</v>
      </c>
      <c r="G14" s="10" t="s">
        <v>64</v>
      </c>
      <c r="H14" s="9" t="s">
        <v>64</v>
      </c>
      <c r="I14" s="11">
        <v>30</v>
      </c>
      <c r="J14" s="12">
        <v>594.20660000000009</v>
      </c>
      <c r="K14" s="12" t="s">
        <v>79</v>
      </c>
      <c r="L14" s="38" t="s">
        <v>80</v>
      </c>
      <c r="M14" s="13">
        <v>2.4</v>
      </c>
      <c r="N14" s="13">
        <v>61.357285429141719</v>
      </c>
      <c r="O14" s="13">
        <v>30.74</v>
      </c>
    </row>
    <row r="15" spans="1:15" x14ac:dyDescent="0.25">
      <c r="A15" s="8" t="s">
        <v>35</v>
      </c>
      <c r="B15" s="9">
        <v>120.19073393607701</v>
      </c>
      <c r="C15" s="9">
        <v>9333.0722793490713</v>
      </c>
      <c r="D15" s="9" t="s">
        <v>64</v>
      </c>
      <c r="E15" s="10">
        <v>0.12</v>
      </c>
      <c r="F15" s="10" t="s">
        <v>64</v>
      </c>
      <c r="G15" s="10" t="s">
        <v>64</v>
      </c>
      <c r="H15" s="9" t="s">
        <v>64</v>
      </c>
      <c r="I15" s="11">
        <v>30</v>
      </c>
      <c r="J15" s="12">
        <v>0</v>
      </c>
      <c r="K15" s="12" t="s">
        <v>64</v>
      </c>
      <c r="L15" s="38" t="s">
        <v>64</v>
      </c>
      <c r="M15" s="13" t="s">
        <v>64</v>
      </c>
      <c r="N15" s="13">
        <v>0</v>
      </c>
      <c r="O15" s="13" t="s">
        <v>64</v>
      </c>
    </row>
    <row r="16" spans="1:15" x14ac:dyDescent="0.25">
      <c r="A16" s="8" t="s">
        <v>36</v>
      </c>
      <c r="B16" s="9">
        <v>1150.3333333333333</v>
      </c>
      <c r="C16" s="9">
        <v>6889.1913999999997</v>
      </c>
      <c r="D16" s="9">
        <v>5</v>
      </c>
      <c r="E16" s="10">
        <v>0.12</v>
      </c>
      <c r="F16" s="10" t="s">
        <v>64</v>
      </c>
      <c r="G16" s="10" t="s">
        <v>64</v>
      </c>
      <c r="H16" s="9" t="s">
        <v>64</v>
      </c>
      <c r="I16" s="11">
        <v>30</v>
      </c>
      <c r="J16" s="12">
        <v>1213.6016666666665</v>
      </c>
      <c r="K16" s="12" t="s">
        <v>77</v>
      </c>
      <c r="L16" s="38">
        <v>1160.4999999999998</v>
      </c>
      <c r="M16" s="13">
        <v>1.5423366666666667</v>
      </c>
      <c r="N16" s="13">
        <v>27.753426086206897</v>
      </c>
      <c r="O16" s="13">
        <v>31.925691141166666</v>
      </c>
    </row>
    <row r="17" spans="1:15" x14ac:dyDescent="0.25">
      <c r="A17" s="8" t="s">
        <v>37</v>
      </c>
      <c r="B17" s="9">
        <v>184</v>
      </c>
      <c r="C17" s="9">
        <v>7713.478260869565</v>
      </c>
      <c r="D17" s="9" t="s">
        <v>64</v>
      </c>
      <c r="E17" s="10">
        <v>0.12</v>
      </c>
      <c r="F17" s="10" t="s">
        <v>64</v>
      </c>
      <c r="G17" s="10" t="s">
        <v>64</v>
      </c>
      <c r="H17" s="9" t="s">
        <v>64</v>
      </c>
      <c r="I17" s="11">
        <v>30</v>
      </c>
      <c r="J17" s="12">
        <v>0</v>
      </c>
      <c r="K17" s="12" t="s">
        <v>64</v>
      </c>
      <c r="L17" s="38" t="s">
        <v>64</v>
      </c>
      <c r="M17" s="13" t="s">
        <v>64</v>
      </c>
      <c r="N17" s="13">
        <v>0</v>
      </c>
      <c r="O17" s="13" t="s">
        <v>64</v>
      </c>
    </row>
    <row r="18" spans="1:15" x14ac:dyDescent="0.25">
      <c r="A18" s="8" t="s">
        <v>38</v>
      </c>
      <c r="B18" s="9">
        <v>1534</v>
      </c>
      <c r="C18" s="9">
        <v>6598.2884942310384</v>
      </c>
      <c r="D18" s="9">
        <v>5</v>
      </c>
      <c r="E18" s="10">
        <v>0.12</v>
      </c>
      <c r="F18" s="10" t="s">
        <v>64</v>
      </c>
      <c r="G18" s="10" t="s">
        <v>64</v>
      </c>
      <c r="H18" s="9" t="s">
        <v>64</v>
      </c>
      <c r="I18" s="11">
        <v>30</v>
      </c>
      <c r="J18" s="12">
        <v>1292.76</v>
      </c>
      <c r="K18" s="12" t="s">
        <v>81</v>
      </c>
      <c r="L18" s="38" t="s">
        <v>82</v>
      </c>
      <c r="M18" s="13">
        <v>1.078505</v>
      </c>
      <c r="N18" s="13">
        <v>35.774557294450787</v>
      </c>
      <c r="O18" s="13">
        <v>54.878170889687503</v>
      </c>
    </row>
    <row r="19" spans="1:15" x14ac:dyDescent="0.25">
      <c r="A19" s="8" t="s">
        <v>39</v>
      </c>
      <c r="B19" s="9">
        <v>276</v>
      </c>
      <c r="C19" s="9">
        <v>7559.2086956521734</v>
      </c>
      <c r="D19" s="9" t="s">
        <v>64</v>
      </c>
      <c r="E19" s="10">
        <v>0.12</v>
      </c>
      <c r="F19" s="10" t="s">
        <v>64</v>
      </c>
      <c r="G19" s="10" t="s">
        <v>64</v>
      </c>
      <c r="H19" s="9" t="s">
        <v>64</v>
      </c>
      <c r="I19" s="11">
        <v>30</v>
      </c>
      <c r="J19" s="12">
        <v>0</v>
      </c>
      <c r="K19" s="12" t="s">
        <v>64</v>
      </c>
      <c r="L19" s="38" t="s">
        <v>64</v>
      </c>
      <c r="M19" s="13" t="s">
        <v>64</v>
      </c>
      <c r="N19" s="13">
        <v>0</v>
      </c>
      <c r="O19" s="13" t="s">
        <v>64</v>
      </c>
    </row>
    <row r="20" spans="1:15" x14ac:dyDescent="0.25">
      <c r="A20" s="8" t="s">
        <v>40</v>
      </c>
      <c r="B20" s="9">
        <v>550</v>
      </c>
      <c r="C20" s="9">
        <v>8000</v>
      </c>
      <c r="D20" s="9">
        <v>8</v>
      </c>
      <c r="E20" s="10">
        <v>0.17</v>
      </c>
      <c r="F20" s="10" t="s">
        <v>64</v>
      </c>
      <c r="G20" s="10" t="s">
        <v>64</v>
      </c>
      <c r="H20" s="9" t="s">
        <v>64</v>
      </c>
      <c r="I20" s="11">
        <v>40</v>
      </c>
      <c r="J20" s="12">
        <v>2081.5180931298869</v>
      </c>
      <c r="K20" s="12" t="s">
        <v>79</v>
      </c>
      <c r="L20" s="38" t="s">
        <v>83</v>
      </c>
      <c r="M20" s="13">
        <v>1.6032418191008682</v>
      </c>
      <c r="N20" s="13">
        <v>164.8405664487845</v>
      </c>
      <c r="O20" s="13">
        <v>90.662311546831475</v>
      </c>
    </row>
    <row r="21" spans="1:15" x14ac:dyDescent="0.25">
      <c r="A21" s="8" t="s">
        <v>41</v>
      </c>
      <c r="B21" s="9">
        <v>800</v>
      </c>
      <c r="C21" s="9">
        <v>8674</v>
      </c>
      <c r="D21" s="9">
        <v>11</v>
      </c>
      <c r="E21" s="10">
        <v>9.7500000000000003E-2</v>
      </c>
      <c r="F21" s="10" t="s">
        <v>64</v>
      </c>
      <c r="G21" s="10" t="s">
        <v>64</v>
      </c>
      <c r="H21" s="9" t="s">
        <v>64</v>
      </c>
      <c r="I21" s="11">
        <v>40</v>
      </c>
      <c r="J21" s="12">
        <v>2266.0899207679413</v>
      </c>
      <c r="K21" s="12" t="s">
        <v>84</v>
      </c>
      <c r="L21" s="38">
        <v>2908.8624009599271</v>
      </c>
      <c r="M21" s="13">
        <v>4.8934873509080798</v>
      </c>
      <c r="N21" s="13">
        <v>49.4</v>
      </c>
      <c r="O21" s="13">
        <v>39.520000000000003</v>
      </c>
    </row>
    <row r="22" spans="1:15" x14ac:dyDescent="0.25">
      <c r="A22" s="8" t="s">
        <v>42</v>
      </c>
      <c r="B22" s="9">
        <v>1600</v>
      </c>
      <c r="C22" s="9">
        <v>8674</v>
      </c>
      <c r="D22" s="9">
        <v>11</v>
      </c>
      <c r="E22" s="10">
        <v>9.7500000000000003E-2</v>
      </c>
      <c r="F22" s="10" t="s">
        <v>64</v>
      </c>
      <c r="G22" s="10" t="s">
        <v>64</v>
      </c>
      <c r="H22" s="9" t="s">
        <v>64</v>
      </c>
      <c r="I22" s="11">
        <v>40</v>
      </c>
      <c r="J22" s="12">
        <v>4234.7337040987359</v>
      </c>
      <c r="K22" s="12" t="s">
        <v>85</v>
      </c>
      <c r="L22" s="38">
        <v>2706.08356506171</v>
      </c>
      <c r="M22" s="13">
        <v>4.8934873509080798</v>
      </c>
      <c r="N22" s="13">
        <v>46.637500000000003</v>
      </c>
      <c r="O22" s="13">
        <v>74.62</v>
      </c>
    </row>
    <row r="23" spans="1:15" x14ac:dyDescent="0.25">
      <c r="A23" s="8" t="s">
        <v>43</v>
      </c>
      <c r="B23" s="9">
        <v>515.06508875739644</v>
      </c>
      <c r="C23" s="9">
        <v>10411.5</v>
      </c>
      <c r="D23" s="9">
        <v>9</v>
      </c>
      <c r="E23" s="10">
        <v>0.15</v>
      </c>
      <c r="F23" s="10" t="s">
        <v>64</v>
      </c>
      <c r="G23" s="10" t="s">
        <v>64</v>
      </c>
      <c r="H23" s="9" t="s">
        <v>64</v>
      </c>
      <c r="I23" s="11">
        <v>40</v>
      </c>
      <c r="J23" s="12">
        <v>3734.5857777004121</v>
      </c>
      <c r="K23" s="12">
        <v>38.842121446070962</v>
      </c>
      <c r="L23" s="38">
        <v>7017.7519752107046</v>
      </c>
      <c r="M23" s="13">
        <v>13.473450822831518</v>
      </c>
      <c r="N23" s="13">
        <v>231.100437720934</v>
      </c>
      <c r="O23" s="13">
        <v>119.03176746660603</v>
      </c>
    </row>
    <row r="24" spans="1:15" x14ac:dyDescent="0.25">
      <c r="A24" s="8" t="s">
        <v>44</v>
      </c>
      <c r="B24" s="9">
        <v>616.68934911242604</v>
      </c>
      <c r="C24" s="9">
        <v>11965</v>
      </c>
      <c r="D24" s="9">
        <v>11</v>
      </c>
      <c r="E24" s="10">
        <v>0.1</v>
      </c>
      <c r="F24" s="10" t="s">
        <v>64</v>
      </c>
      <c r="G24" s="10" t="s">
        <v>64</v>
      </c>
      <c r="H24" s="9" t="s">
        <v>64</v>
      </c>
      <c r="I24" s="11">
        <v>40</v>
      </c>
      <c r="J24" s="12">
        <v>4269.0445347693067</v>
      </c>
      <c r="K24" s="12">
        <v>49.691413363843445</v>
      </c>
      <c r="L24" s="38">
        <v>6692.6486234442909</v>
      </c>
      <c r="M24" s="13">
        <v>13.560673557699445</v>
      </c>
      <c r="N24" s="13">
        <v>171.00774971514105</v>
      </c>
      <c r="O24" s="13">
        <v>105.45865786501099</v>
      </c>
    </row>
    <row r="25" spans="1:15" x14ac:dyDescent="0.25">
      <c r="A25" s="8" t="s">
        <v>45</v>
      </c>
      <c r="B25" s="9">
        <v>1200</v>
      </c>
      <c r="C25" s="9">
        <v>10843</v>
      </c>
      <c r="D25" s="9">
        <v>11</v>
      </c>
      <c r="E25" s="10">
        <v>0.11169999999999999</v>
      </c>
      <c r="F25" s="10" t="s">
        <v>64</v>
      </c>
      <c r="G25" s="10" t="s">
        <v>64</v>
      </c>
      <c r="H25" s="9" t="s">
        <v>64</v>
      </c>
      <c r="I25" s="11">
        <v>40</v>
      </c>
      <c r="J25" s="12">
        <v>7434.7337040987359</v>
      </c>
      <c r="K25" s="12">
        <v>95</v>
      </c>
      <c r="L25" s="38">
        <v>6274.7780867489464</v>
      </c>
      <c r="M25" s="13">
        <v>20.29056711539889</v>
      </c>
      <c r="N25" s="13">
        <v>76.653496988100954</v>
      </c>
      <c r="O25" s="13">
        <v>91.984196385721148</v>
      </c>
    </row>
    <row r="26" spans="1:15" x14ac:dyDescent="0.25">
      <c r="A26" s="8" t="s">
        <v>46</v>
      </c>
      <c r="B26" s="9">
        <v>1260</v>
      </c>
      <c r="C26" s="9">
        <v>9853</v>
      </c>
      <c r="D26" s="9">
        <v>10</v>
      </c>
      <c r="E26" s="10">
        <v>0.1</v>
      </c>
      <c r="F26" s="10" t="s">
        <v>64</v>
      </c>
      <c r="G26" s="10" t="s">
        <v>64</v>
      </c>
      <c r="H26" s="9" t="s">
        <v>64</v>
      </c>
      <c r="I26" s="11">
        <v>40</v>
      </c>
      <c r="J26" s="12">
        <v>7480.5674528655991</v>
      </c>
      <c r="K26" s="12" t="s">
        <v>85</v>
      </c>
      <c r="L26" s="38">
        <v>6028.9794317840478</v>
      </c>
      <c r="M26" s="13">
        <v>2.17</v>
      </c>
      <c r="N26" s="13">
        <v>96.402651233943558</v>
      </c>
      <c r="O26" s="13">
        <v>121.4673405547689</v>
      </c>
    </row>
    <row r="27" spans="1:15" x14ac:dyDescent="0.25">
      <c r="A27" s="8" t="s">
        <v>47</v>
      </c>
      <c r="B27" s="9">
        <v>1117</v>
      </c>
      <c r="C27" s="9">
        <v>9715</v>
      </c>
      <c r="D27" s="9" t="s">
        <v>86</v>
      </c>
      <c r="E27" s="10">
        <v>0.1</v>
      </c>
      <c r="F27" s="10" t="s">
        <v>64</v>
      </c>
      <c r="G27" s="10" t="s">
        <v>64</v>
      </c>
      <c r="H27" s="9" t="s">
        <v>64</v>
      </c>
      <c r="I27" s="11">
        <v>40</v>
      </c>
      <c r="J27" s="12">
        <v>8924.85</v>
      </c>
      <c r="K27" s="12" t="s">
        <v>85</v>
      </c>
      <c r="L27" s="38">
        <v>8093.8197235293665</v>
      </c>
      <c r="M27" s="13">
        <v>2.1697335441109251</v>
      </c>
      <c r="N27" s="13">
        <v>103.60787824529991</v>
      </c>
      <c r="O27" s="13">
        <v>115.73</v>
      </c>
    </row>
    <row r="28" spans="1:15" x14ac:dyDescent="0.25">
      <c r="A28" s="8" t="s">
        <v>48</v>
      </c>
      <c r="B28" s="9">
        <v>600</v>
      </c>
      <c r="C28" s="9">
        <v>10046</v>
      </c>
      <c r="D28" s="9">
        <v>6</v>
      </c>
      <c r="E28" s="10">
        <v>0.1</v>
      </c>
      <c r="F28" s="10" t="s">
        <v>64</v>
      </c>
      <c r="G28" s="10" t="s">
        <v>64</v>
      </c>
      <c r="H28" s="9" t="s">
        <v>64</v>
      </c>
      <c r="I28" s="11">
        <v>40</v>
      </c>
      <c r="J28" s="12">
        <v>3177</v>
      </c>
      <c r="K28" s="12" t="s">
        <v>87</v>
      </c>
      <c r="L28" s="38">
        <v>5353.3333333333339</v>
      </c>
      <c r="M28" s="13">
        <v>2.17</v>
      </c>
      <c r="N28" s="13">
        <v>277.45</v>
      </c>
      <c r="O28" s="13">
        <v>166.47</v>
      </c>
    </row>
    <row r="29" spans="1:15" x14ac:dyDescent="0.25">
      <c r="A29" s="8" t="s">
        <v>49</v>
      </c>
      <c r="B29" s="9">
        <v>850</v>
      </c>
      <c r="C29" s="9" t="s">
        <v>64</v>
      </c>
      <c r="D29" s="9">
        <v>9</v>
      </c>
      <c r="E29" s="10">
        <v>7.0000000000000007E-2</v>
      </c>
      <c r="F29" s="10">
        <v>0.81</v>
      </c>
      <c r="G29" s="10" t="s">
        <v>64</v>
      </c>
      <c r="H29" s="9">
        <v>918</v>
      </c>
      <c r="I29" s="11">
        <v>60</v>
      </c>
      <c r="J29" s="12">
        <v>1946.69</v>
      </c>
      <c r="K29" s="12" t="s">
        <v>88</v>
      </c>
      <c r="L29" s="38" t="s">
        <v>89</v>
      </c>
      <c r="M29" s="13">
        <v>0.35349820801897464</v>
      </c>
      <c r="N29" s="13">
        <v>11.618307770223652</v>
      </c>
      <c r="O29" s="13">
        <v>9.8755616046901036</v>
      </c>
    </row>
    <row r="30" spans="1:15" x14ac:dyDescent="0.25">
      <c r="A30" s="8" t="s">
        <v>50</v>
      </c>
      <c r="B30" s="9">
        <v>25</v>
      </c>
      <c r="C30" s="9">
        <v>0</v>
      </c>
      <c r="D30" s="9">
        <v>2</v>
      </c>
      <c r="E30" s="10">
        <v>0.02</v>
      </c>
      <c r="F30" s="10">
        <v>0.88</v>
      </c>
      <c r="G30" s="10">
        <v>4</v>
      </c>
      <c r="H30" s="9">
        <v>4.2613636363636367</v>
      </c>
      <c r="I30" s="11">
        <v>20</v>
      </c>
      <c r="J30" s="12">
        <v>43.460999999999999</v>
      </c>
      <c r="K30" s="12">
        <v>3.0422700000000003</v>
      </c>
      <c r="L30" s="38">
        <v>1860.1308000000001</v>
      </c>
      <c r="M30" s="13">
        <v>5</v>
      </c>
      <c r="N30" s="13">
        <v>108</v>
      </c>
      <c r="O30" s="13">
        <v>2.7</v>
      </c>
    </row>
    <row r="31" spans="1:15" x14ac:dyDescent="0.25">
      <c r="A31" s="8" t="s">
        <v>51</v>
      </c>
      <c r="B31" s="9">
        <v>330</v>
      </c>
      <c r="C31" s="9">
        <v>4196.4560000000001</v>
      </c>
      <c r="D31" s="9">
        <v>5</v>
      </c>
      <c r="E31" s="10">
        <v>0.1</v>
      </c>
      <c r="F31" s="10">
        <v>0.7</v>
      </c>
      <c r="G31" s="10" t="s">
        <v>64</v>
      </c>
      <c r="H31" s="9">
        <v>142</v>
      </c>
      <c r="I31" s="11">
        <v>40</v>
      </c>
      <c r="J31" s="12">
        <v>262.0332548472428</v>
      </c>
      <c r="K31" s="12" t="s">
        <v>90</v>
      </c>
      <c r="L31" s="38">
        <v>869.79774196134179</v>
      </c>
      <c r="M31" s="13">
        <v>6.8</v>
      </c>
      <c r="N31" s="13">
        <v>34.393939393939391</v>
      </c>
      <c r="O31" s="13">
        <v>11.35</v>
      </c>
    </row>
    <row r="32" spans="1:15" x14ac:dyDescent="0.25">
      <c r="A32" s="8" t="s">
        <v>52</v>
      </c>
      <c r="B32" s="9" t="s">
        <v>64</v>
      </c>
      <c r="C32" s="9" t="s">
        <v>64</v>
      </c>
      <c r="D32" s="9" t="s">
        <v>64</v>
      </c>
      <c r="E32" s="10" t="s">
        <v>64</v>
      </c>
      <c r="F32" s="10" t="s">
        <v>64</v>
      </c>
      <c r="G32" s="10" t="s">
        <v>64</v>
      </c>
      <c r="H32" s="9" t="s">
        <v>64</v>
      </c>
      <c r="I32" s="11" t="s">
        <v>64</v>
      </c>
      <c r="J32" s="12" t="s">
        <v>64</v>
      </c>
      <c r="K32" s="12" t="s">
        <v>64</v>
      </c>
      <c r="L32" s="38" t="s">
        <v>64</v>
      </c>
      <c r="M32" s="13" t="s">
        <v>64</v>
      </c>
      <c r="N32" s="13" t="s">
        <v>64</v>
      </c>
      <c r="O32" s="13" t="s">
        <v>64</v>
      </c>
    </row>
    <row r="33" spans="1:15" x14ac:dyDescent="0.25">
      <c r="A33" s="14" t="s">
        <v>53</v>
      </c>
      <c r="B33" s="9">
        <v>25</v>
      </c>
      <c r="C33" s="9" t="s">
        <v>64</v>
      </c>
      <c r="D33" s="9">
        <v>1</v>
      </c>
      <c r="E33" s="9">
        <v>0.01</v>
      </c>
      <c r="F33" s="9" t="s">
        <v>64</v>
      </c>
      <c r="G33" s="9" t="s">
        <v>64</v>
      </c>
      <c r="H33" s="9" t="s">
        <v>64</v>
      </c>
      <c r="I33" s="9">
        <v>25</v>
      </c>
      <c r="J33" s="9">
        <v>30.25</v>
      </c>
      <c r="K33" s="15">
        <v>2.0704755568268105</v>
      </c>
      <c r="L33" s="38">
        <v>1292.8190222730723</v>
      </c>
      <c r="M33" s="9">
        <v>0</v>
      </c>
      <c r="N33" s="9">
        <v>18.5</v>
      </c>
      <c r="O33" s="9">
        <v>0.46250000000000002</v>
      </c>
    </row>
    <row r="34" spans="1:15" x14ac:dyDescent="0.25">
      <c r="A34" s="14" t="s">
        <v>54</v>
      </c>
      <c r="B34" s="9">
        <v>25</v>
      </c>
      <c r="C34" s="9" t="s">
        <v>64</v>
      </c>
      <c r="D34" s="9">
        <v>1</v>
      </c>
      <c r="E34" s="9">
        <v>0.01</v>
      </c>
      <c r="F34" s="9" t="s">
        <v>64</v>
      </c>
      <c r="G34" s="9" t="s">
        <v>64</v>
      </c>
      <c r="H34" s="9" t="s">
        <v>64</v>
      </c>
      <c r="I34" s="9">
        <v>25</v>
      </c>
      <c r="J34" s="9">
        <v>28</v>
      </c>
      <c r="K34" s="15">
        <v>2.0704755568268105</v>
      </c>
      <c r="L34" s="38">
        <v>1202.8190222730725</v>
      </c>
      <c r="M34" s="9">
        <v>0</v>
      </c>
      <c r="N34" s="9">
        <v>15.4</v>
      </c>
      <c r="O34" s="9">
        <v>0.38500000000000001</v>
      </c>
    </row>
    <row r="35" spans="1:15" x14ac:dyDescent="0.25">
      <c r="A35" s="14" t="s">
        <v>55</v>
      </c>
      <c r="B35" s="16">
        <v>0.2</v>
      </c>
      <c r="C35" s="9" t="s">
        <v>64</v>
      </c>
      <c r="D35" s="9">
        <v>5.7692307692307696E-2</v>
      </c>
      <c r="E35" s="9">
        <v>0.01</v>
      </c>
      <c r="F35" s="9" t="s">
        <v>64</v>
      </c>
      <c r="G35" s="9" t="s">
        <v>64</v>
      </c>
      <c r="H35" s="9" t="s">
        <v>64</v>
      </c>
      <c r="I35" s="9">
        <v>25</v>
      </c>
      <c r="J35" s="16">
        <v>0.37</v>
      </c>
      <c r="K35" s="15">
        <v>2.0704755568268105</v>
      </c>
      <c r="L35" s="38">
        <v>1850</v>
      </c>
      <c r="M35" s="9">
        <v>0</v>
      </c>
      <c r="N35" s="9">
        <v>15</v>
      </c>
      <c r="O35" s="9">
        <v>3.0000000000000001E-3</v>
      </c>
    </row>
    <row r="36" spans="1:15" x14ac:dyDescent="0.25">
      <c r="A36" s="14" t="s">
        <v>56</v>
      </c>
      <c r="B36" s="9">
        <v>1</v>
      </c>
      <c r="C36" s="9" t="s">
        <v>64</v>
      </c>
      <c r="D36" s="9">
        <v>0.16666666666666666</v>
      </c>
      <c r="E36" s="9">
        <v>0.01</v>
      </c>
      <c r="F36" s="9" t="s">
        <v>64</v>
      </c>
      <c r="G36" s="9" t="s">
        <v>64</v>
      </c>
      <c r="H36" s="9" t="s">
        <v>64</v>
      </c>
      <c r="I36" s="9">
        <v>25</v>
      </c>
      <c r="J36" s="9">
        <v>1.74</v>
      </c>
      <c r="K36" s="15">
        <v>2.0704755568268105</v>
      </c>
      <c r="L36" s="38">
        <v>1740</v>
      </c>
      <c r="M36" s="9">
        <v>0</v>
      </c>
      <c r="N36" s="9">
        <v>15</v>
      </c>
      <c r="O36" s="9">
        <v>1.4999999999999999E-2</v>
      </c>
    </row>
    <row r="37" spans="1:15" x14ac:dyDescent="0.25">
      <c r="A37" s="14" t="s">
        <v>57</v>
      </c>
      <c r="B37" s="17">
        <v>6.0000000000000001E-3</v>
      </c>
      <c r="C37" s="9" t="s">
        <v>64</v>
      </c>
      <c r="D37" s="9">
        <v>8.3333333333333329E-2</v>
      </c>
      <c r="E37" s="10">
        <v>0.01</v>
      </c>
      <c r="F37" s="10" t="s">
        <v>64</v>
      </c>
      <c r="G37" s="10" t="s">
        <v>64</v>
      </c>
      <c r="H37" s="9" t="s">
        <v>64</v>
      </c>
      <c r="I37" s="11">
        <v>25</v>
      </c>
      <c r="J37" s="12">
        <v>1.6800000000000002E-2</v>
      </c>
      <c r="K37" s="12" t="s">
        <v>64</v>
      </c>
      <c r="L37" s="38">
        <v>2800</v>
      </c>
      <c r="M37" s="13">
        <v>0</v>
      </c>
      <c r="N37" s="13">
        <v>21</v>
      </c>
      <c r="O37" s="13">
        <v>1.26E-4</v>
      </c>
    </row>
    <row r="38" spans="1:15" x14ac:dyDescent="0.25">
      <c r="A38" s="14" t="s">
        <v>58</v>
      </c>
      <c r="B38" s="9">
        <v>200</v>
      </c>
      <c r="C38" s="9" t="s">
        <v>64</v>
      </c>
      <c r="D38" s="9">
        <v>3</v>
      </c>
      <c r="E38" s="10">
        <v>0.04</v>
      </c>
      <c r="F38" s="10" t="s">
        <v>64</v>
      </c>
      <c r="G38" s="10" t="s">
        <v>64</v>
      </c>
      <c r="H38" s="9" t="s">
        <v>64</v>
      </c>
      <c r="I38" s="11">
        <v>20</v>
      </c>
      <c r="J38" s="12">
        <v>311.71159999999998</v>
      </c>
      <c r="K38" s="12" t="s">
        <v>91</v>
      </c>
      <c r="L38" s="38" t="s">
        <v>92</v>
      </c>
      <c r="M38" s="13">
        <v>9.1620000000000008</v>
      </c>
      <c r="N38" s="13">
        <v>34.350903360000004</v>
      </c>
      <c r="O38" s="13">
        <v>6.870180672</v>
      </c>
    </row>
    <row r="39" spans="1:15" x14ac:dyDescent="0.25">
      <c r="A39" s="14" t="s">
        <v>59</v>
      </c>
      <c r="B39" s="9">
        <v>200</v>
      </c>
      <c r="C39" s="9" t="s">
        <v>64</v>
      </c>
      <c r="D39" s="9">
        <v>3</v>
      </c>
      <c r="E39" s="10">
        <v>0.04</v>
      </c>
      <c r="F39" s="10" t="s">
        <v>64</v>
      </c>
      <c r="G39" s="10" t="s">
        <v>64</v>
      </c>
      <c r="H39" s="9" t="s">
        <v>64</v>
      </c>
      <c r="I39" s="11">
        <v>20</v>
      </c>
      <c r="J39" s="12">
        <v>311.71159999999998</v>
      </c>
      <c r="K39" s="12" t="s">
        <v>91</v>
      </c>
      <c r="L39" s="38" t="s">
        <v>92</v>
      </c>
      <c r="M39" s="13">
        <v>9.1620000000000008</v>
      </c>
      <c r="N39" s="13">
        <v>34.350903360000004</v>
      </c>
      <c r="O39" s="13">
        <v>6.870180672</v>
      </c>
    </row>
    <row r="40" spans="1:15" x14ac:dyDescent="0.25">
      <c r="A40" s="14" t="s">
        <v>60</v>
      </c>
      <c r="B40" s="9">
        <v>120</v>
      </c>
      <c r="C40" s="9" t="s">
        <v>64</v>
      </c>
      <c r="D40" s="9">
        <v>3</v>
      </c>
      <c r="E40" s="10">
        <v>0.04</v>
      </c>
      <c r="F40" s="10" t="s">
        <v>64</v>
      </c>
      <c r="G40" s="10" t="s">
        <v>64</v>
      </c>
      <c r="H40" s="9" t="s">
        <v>64</v>
      </c>
      <c r="I40" s="11">
        <v>20</v>
      </c>
      <c r="J40" s="12">
        <v>188.352396</v>
      </c>
      <c r="K40" s="12" t="s">
        <v>93</v>
      </c>
      <c r="L40" s="38" t="s">
        <v>94</v>
      </c>
      <c r="M40" s="13">
        <v>9.1620000000000008</v>
      </c>
      <c r="N40" s="13">
        <v>26.381172743999993</v>
      </c>
      <c r="O40" s="13">
        <v>3.1657407292799995</v>
      </c>
    </row>
    <row r="41" spans="1:15" x14ac:dyDescent="0.25">
      <c r="A41" s="14" t="s">
        <v>61</v>
      </c>
      <c r="B41" s="9">
        <v>200</v>
      </c>
      <c r="C41" s="9" t="s">
        <v>64</v>
      </c>
      <c r="D41" s="9">
        <v>3</v>
      </c>
      <c r="E41" s="10">
        <v>0.04</v>
      </c>
      <c r="F41" s="10" t="s">
        <v>64</v>
      </c>
      <c r="G41" s="10" t="s">
        <v>64</v>
      </c>
      <c r="H41" s="9" t="s">
        <v>64</v>
      </c>
      <c r="I41" s="11">
        <v>20</v>
      </c>
      <c r="J41" s="12">
        <v>311.71159999999998</v>
      </c>
      <c r="K41" s="12" t="s">
        <v>93</v>
      </c>
      <c r="L41" s="38" t="s">
        <v>92</v>
      </c>
      <c r="M41" s="13">
        <v>9.1620000000000008</v>
      </c>
      <c r="N41" s="13">
        <v>34.350903360000004</v>
      </c>
      <c r="O41" s="13">
        <v>6.870180672</v>
      </c>
    </row>
    <row r="42" spans="1:15" x14ac:dyDescent="0.25">
      <c r="A42" s="14" t="s">
        <v>62</v>
      </c>
      <c r="B42" s="9">
        <v>115</v>
      </c>
      <c r="C42" s="9">
        <v>17000</v>
      </c>
      <c r="D42" s="9">
        <v>5</v>
      </c>
      <c r="E42" s="10">
        <v>0.14000000000000001</v>
      </c>
      <c r="F42" s="10" t="s">
        <v>64</v>
      </c>
      <c r="G42" s="10" t="s">
        <v>64</v>
      </c>
      <c r="H42" s="9" t="s">
        <v>64</v>
      </c>
      <c r="I42" s="11">
        <v>30</v>
      </c>
      <c r="J42" s="12">
        <v>501.13747609705933</v>
      </c>
      <c r="K42" s="12" t="s">
        <v>73</v>
      </c>
      <c r="L42" s="38">
        <v>4705.1920881885753</v>
      </c>
      <c r="M42" s="13">
        <v>1.4122144703962918</v>
      </c>
      <c r="N42" s="13">
        <v>27.022559680048111</v>
      </c>
      <c r="O42" s="13">
        <v>3.107594363205533</v>
      </c>
    </row>
    <row r="43" spans="1:15" x14ac:dyDescent="0.25">
      <c r="A43" s="14" t="s">
        <v>63</v>
      </c>
      <c r="B43" s="9">
        <v>124</v>
      </c>
      <c r="C43" s="18">
        <v>18000</v>
      </c>
      <c r="D43" s="18">
        <v>3</v>
      </c>
      <c r="E43" s="19">
        <v>0.12350000000000005</v>
      </c>
      <c r="F43" s="19" t="s">
        <v>64</v>
      </c>
      <c r="G43" s="19" t="s">
        <v>64</v>
      </c>
      <c r="H43" s="18" t="s">
        <v>64</v>
      </c>
      <c r="I43" s="20">
        <v>20</v>
      </c>
      <c r="J43" s="21">
        <v>281.56724093346514</v>
      </c>
      <c r="K43" s="21">
        <v>0</v>
      </c>
      <c r="L43" s="39">
        <v>2300</v>
      </c>
      <c r="M43" s="22">
        <v>2</v>
      </c>
      <c r="N43" s="22">
        <v>40.965600000000002</v>
      </c>
      <c r="O43" s="22">
        <v>5.0797344000000004</v>
      </c>
    </row>
  </sheetData>
  <mergeCells count="1">
    <mergeCell ref="A1:O1"/>
  </mergeCells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TVA</vt:lpstr>
      <vt:lpstr>Navigant Recommended</vt:lpstr>
    </vt:vector>
  </TitlesOfParts>
  <Company>Tennessee Valley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Reed, Hunter</dc:creator>
  <cp:lastModifiedBy>Srinivasaraghavan, Preeth</cp:lastModifiedBy>
  <cp:lastPrinted>2019-04-01T21:42:03Z</cp:lastPrinted>
  <dcterms:created xsi:type="dcterms:W3CDTF">2019-03-26T20:39:18Z</dcterms:created>
  <dcterms:modified xsi:type="dcterms:W3CDTF">2019-04-02T17:52:53Z</dcterms:modified>
</cp:coreProperties>
</file>